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<sst xmlns="http://schemas.openxmlformats.org/spreadsheetml/2006/main" count="763" uniqueCount="157">
  <si>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</si>
  <si>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</si>
  <si>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</si>
  <si>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</si>
  <si>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</si>
  <si>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</si>
  <si>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</si>
  <si>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</si>
  <si>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</si>
  <si>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</si>
  <si>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</si>
  <si>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</si>
  <si>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</si>
  <si>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</si>
  <si>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</si>
  <si>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</si>
  <si>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</si>
  <si>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</si>
  <si>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</si>
  <si>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</si>
  <si>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</si>
  <si>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</si>
  <si>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</si>
  <si>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</si>
  <si>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</si>
  <si>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</si>
  <si>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</si>
  <si>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</si>
  <si>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</si>
  <si>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</si>
  <si>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</si>
  <si>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</si>
  <si>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</si>
  <si>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</si>
  <si>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</si>
  <si>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</si>
  <si>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</si>
  <si>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</si>
  <si>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</si>
  <si>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</si>
  <si>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</si>
  <si>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</si>
  <si>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</si>
  <si>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</si>
  <si>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</si>
  <si>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</si>
  <si>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</si>
  <si>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</si>
  <si>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</si>
  <si>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</si>
  <si>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</si>
  <si>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</si>
  <si>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</si>
  <si>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</si>
  <si>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</si>
  <si>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</si>
  <si>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</si>
  <si>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</si>
  <si>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</si>
  <si>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</si>
  <si>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</si>
  <si>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</si>
  <si>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</si>
  <si>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</si>
  <si>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</si>
  <si>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</si>
  <si>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</si>
  <si>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</si>
  <si>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</si>
  <si>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</si>
  <si>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</si>
  <si>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</si>
  <si>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</si>
  <si>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</si>
  <si>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</si>
  <si>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</si>
  <si>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</si>
  <si>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</si>
  <si>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</si>
  <si>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</si>
  <si>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</si>
  <si>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</si>
  <si>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</si>
  <si>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</si>
  <si>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</si>
  <si>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</si>
  <si>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</si>
  <si>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</si>
  <si>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</si>
  <si>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</si>
  <si>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</si>
  <si>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</si>
  <si>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</si>
  <si>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</si>
  <si>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</si>
  <si>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</si>
  <si>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</si>
  <si>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</si>
  <si>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</si>
  <si>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</si>
  <si>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</si>
  <si>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</si>
  <si>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</si>
  <si>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</si>
  <si>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</si>
  <si>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</si>
  <si>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</si>
  <si>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</si>
  <si>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</si>
  <si>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</si>
  <si>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</si>
  <si>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</si>
  <si>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</si>
  <si>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</si>
  <si>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</si>
  <si>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</si>
  <si>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</si>
  <si>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</si>
  <si>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</si>
  <si>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</si>
  <si>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</si>
  <si>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</si>
  <si>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</si>
  <si>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</si>
  <si>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</si>
  <si>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</si>
  <si>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</si>
  <si>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</si>
  <si>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</si>
  <si>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</si>
  <si>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</si>
  <si>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</si>
  <si>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</si>
  <si>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</si>
  <si>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</si>
  <si>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</si>
  <si>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Исполнитель:    Кирпичева Е.В.</t>
  </si>
  <si>
    <t>Тел: 283-283</t>
  </si>
  <si>
    <t>Итоги пробного тестирования № _1__</t>
  </si>
  <si>
    <t xml:space="preserve">Примечание:  0учащийся не принимал участие по уважительной причине     </t>
  </si>
  <si>
    <t xml:space="preserve">Буглова Элина </t>
  </si>
  <si>
    <t xml:space="preserve">Жумабаева Баян </t>
  </si>
  <si>
    <t xml:space="preserve">Иржанов Бисенбай </t>
  </si>
  <si>
    <t xml:space="preserve">Карбовский Александр </t>
  </si>
  <si>
    <t xml:space="preserve">Коньшина Алена </t>
  </si>
  <si>
    <t xml:space="preserve">Максимичев Максим </t>
  </si>
  <si>
    <t xml:space="preserve">Машонкин Сергей </t>
  </si>
  <si>
    <t xml:space="preserve">Мындреску Анастасия </t>
  </si>
  <si>
    <t xml:space="preserve">Подгорный Андрей </t>
  </si>
  <si>
    <t xml:space="preserve">Сабитбек Аслан </t>
  </si>
  <si>
    <t xml:space="preserve">Сутеева Гульшат </t>
  </si>
  <si>
    <t xml:space="preserve">Тонких Владислав </t>
  </si>
  <si>
    <t xml:space="preserve">Шайкамалов Жанболат </t>
  </si>
  <si>
    <t xml:space="preserve">Шинкаренко Анастасия </t>
  </si>
  <si>
    <t xml:space="preserve">Коновалов Юрий </t>
  </si>
  <si>
    <t xml:space="preserve">Понамарева Ольга </t>
  </si>
  <si>
    <t xml:space="preserve">Угневец Денис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</si>
</sst>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1" fontId="8" fillId="38" borderId="10" xfId="0" applyNumberFormat="1" applyFont="1" applyFill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8" xfId="0" applyFont="1" applyFill="1" applyBorder="1" applyAlignment="1">
      <alignment textRotation="90" wrapText="1"/>
    </xf>
    <xf numFmtId="0" fontId="6" fillId="0" borderId="1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textRotation="90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tabSelected="1" view="pageBreakPreview" zoomScale="60" workbookViewId="0" topLeftCell="M1">
      <selection activeCell="AO10" sqref="AO10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25" t="s">
        <v>0</v>
      </c>
      <c r="B4" s="126" t="s">
        <v>96</v>
      </c>
      <c r="C4" s="124" t="s">
        <v>1</v>
      </c>
      <c r="D4" s="124" t="s">
        <v>10</v>
      </c>
      <c r="E4" s="124" t="s">
        <v>11</v>
      </c>
      <c r="F4" s="124" t="s">
        <v>12</v>
      </c>
      <c r="G4" s="124" t="s">
        <v>13</v>
      </c>
      <c r="H4" s="124" t="s">
        <v>2</v>
      </c>
      <c r="I4" s="149" t="s">
        <v>138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  <c r="AO4" s="147" t="s">
        <v>29</v>
      </c>
      <c r="AP4" s="148"/>
      <c r="AR4" s="144" t="s">
        <v>95</v>
      </c>
    </row>
    <row r="5" spans="1:44" ht="18" customHeight="1">
      <c r="A5" s="125"/>
      <c r="B5" s="126"/>
      <c r="C5" s="124"/>
      <c r="D5" s="124"/>
      <c r="E5" s="124"/>
      <c r="F5" s="124"/>
      <c r="G5" s="124"/>
      <c r="H5" s="124"/>
      <c r="I5" s="128" t="s">
        <v>14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128" t="s">
        <v>15</v>
      </c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30"/>
      <c r="AO5" s="124" t="s">
        <v>16</v>
      </c>
      <c r="AP5" s="124" t="s">
        <v>17</v>
      </c>
      <c r="AR5" s="145"/>
    </row>
    <row r="6" spans="1:44" ht="120" customHeight="1">
      <c r="A6" s="125"/>
      <c r="B6" s="126"/>
      <c r="C6" s="124"/>
      <c r="D6" s="124"/>
      <c r="E6" s="124"/>
      <c r="F6" s="124"/>
      <c r="G6" s="124"/>
      <c r="H6" s="124"/>
      <c r="I6" s="127" t="s">
        <v>18</v>
      </c>
      <c r="J6" s="127"/>
      <c r="K6" s="127" t="s">
        <v>19</v>
      </c>
      <c r="L6" s="127"/>
      <c r="M6" s="127" t="s">
        <v>20</v>
      </c>
      <c r="N6" s="127"/>
      <c r="O6" s="127" t="s">
        <v>21</v>
      </c>
      <c r="P6" s="127"/>
      <c r="Q6" s="127" t="s">
        <v>22</v>
      </c>
      <c r="R6" s="127"/>
      <c r="S6" s="127" t="s">
        <v>4</v>
      </c>
      <c r="T6" s="127"/>
      <c r="U6" s="127" t="s">
        <v>5</v>
      </c>
      <c r="V6" s="127"/>
      <c r="W6" s="127" t="s">
        <v>6</v>
      </c>
      <c r="X6" s="127"/>
      <c r="Y6" s="127" t="s">
        <v>7</v>
      </c>
      <c r="Z6" s="127"/>
      <c r="AA6" s="127" t="s">
        <v>8</v>
      </c>
      <c r="AB6" s="127"/>
      <c r="AC6" s="127" t="s">
        <v>9</v>
      </c>
      <c r="AD6" s="127"/>
      <c r="AE6" s="127" t="s">
        <v>23</v>
      </c>
      <c r="AF6" s="127"/>
      <c r="AG6" s="127" t="s">
        <v>24</v>
      </c>
      <c r="AH6" s="127"/>
      <c r="AI6" s="127" t="s">
        <v>25</v>
      </c>
      <c r="AJ6" s="127"/>
      <c r="AK6" s="127" t="s">
        <v>26</v>
      </c>
      <c r="AL6" s="127"/>
      <c r="AM6" s="127" t="s">
        <v>27</v>
      </c>
      <c r="AN6" s="127"/>
      <c r="AO6" s="124"/>
      <c r="AP6" s="124"/>
      <c r="AR6" s="146"/>
    </row>
    <row r="7" spans="1:44" ht="144" customHeight="1">
      <c r="A7" s="125"/>
      <c r="B7" s="126"/>
      <c r="C7" s="124"/>
      <c r="D7" s="124"/>
      <c r="E7" s="124"/>
      <c r="F7" s="124"/>
      <c r="G7" s="124"/>
      <c r="H7" s="124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109</v>
      </c>
      <c r="P7" s="86" t="s">
        <v>28</v>
      </c>
      <c r="Q7" s="86" t="s">
        <v>109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24"/>
      <c r="AP7" s="124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17</v>
      </c>
      <c r="E8" s="89">
        <f>'результаты выпускников'!D217</f>
        <v>17</v>
      </c>
      <c r="F8" s="90">
        <f>'результаты выпускников'!D220</f>
        <v>52.529411764705884</v>
      </c>
      <c r="G8" s="90">
        <f>'результаты выпускников'!D224</f>
        <v>0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13</v>
      </c>
      <c r="L8" s="89">
        <f>'результаты выпускников'!F217</f>
        <v>17</v>
      </c>
      <c r="M8" s="90">
        <f>'результаты выпускников'!G220</f>
        <v>12.588235294117647</v>
      </c>
      <c r="N8" s="89">
        <f>'результаты выпускников'!G217</f>
        <v>17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10.117647058823529</v>
      </c>
      <c r="R8" s="89">
        <f>'результаты выпускников'!J217</f>
        <v>17</v>
      </c>
      <c r="S8" s="90">
        <f>'результаты выпускников'!I220</f>
        <v>7.117647058823529</v>
      </c>
      <c r="T8" s="89">
        <f>'результаты выпускников'!I217</f>
        <v>17</v>
      </c>
      <c r="U8" s="90">
        <f>'результаты выпускников'!K220</f>
        <v>6</v>
      </c>
      <c r="V8" s="89">
        <f>'результаты выпускников'!K217</f>
        <v>7</v>
      </c>
      <c r="W8" s="90" t="e">
        <f>'результаты выпускников'!L220</f>
        <v>#VALUE!</v>
      </c>
      <c r="X8" s="89">
        <f>'результаты выпускников'!L217</f>
        <v>0</v>
      </c>
      <c r="Y8" s="90">
        <f>'результаты выпускников'!M220</f>
        <v>12.625</v>
      </c>
      <c r="Z8" s="89">
        <f>'результаты выпускников'!M217</f>
        <v>8</v>
      </c>
      <c r="AA8" s="90" t="e">
        <f>'результаты выпускников'!N220</f>
        <v>#VALUE!</v>
      </c>
      <c r="AB8" s="89">
        <f>'результаты выпускников'!N217</f>
        <v>0</v>
      </c>
      <c r="AC8" s="90" t="e">
        <f>'результаты выпускников'!O220</f>
        <v>#VALUE!</v>
      </c>
      <c r="AD8" s="89">
        <f>'результаты выпускников'!O217</f>
        <v>0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10</v>
      </c>
      <c r="AH8" s="89">
        <f>'результаты выпускников'!Q217</f>
        <v>1</v>
      </c>
      <c r="AI8" s="90">
        <f>'результаты выпускников'!R220</f>
        <v>12</v>
      </c>
      <c r="AJ8" s="89">
        <f>'результаты выпускников'!R217</f>
        <v>1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1</v>
      </c>
      <c r="AP8" s="91">
        <f>E28</f>
        <v>0</v>
      </c>
      <c r="AR8" s="65">
        <f>V8+X8+Z8+AB8+AD8+AF8+AH8+AJ8+AL8+AN8</f>
        <v>17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17</v>
      </c>
      <c r="E9" s="95">
        <f>'результаты выпускников'!D218</f>
        <v>17</v>
      </c>
      <c r="F9" s="96">
        <f>'результаты выпускников'!D221</f>
        <v>52.529411764705884</v>
      </c>
      <c r="G9" s="96">
        <f>'результаты выпускников'!D225</f>
        <v>0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13</v>
      </c>
      <c r="L9" s="89">
        <f>'результаты выпускников'!F218</f>
        <v>17</v>
      </c>
      <c r="M9" s="90">
        <f>'результаты выпускников'!G221</f>
        <v>12.588235294117647</v>
      </c>
      <c r="N9" s="89">
        <f>'результаты выпускников'!G218</f>
        <v>17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10.117647058823529</v>
      </c>
      <c r="R9" s="89">
        <f>'результаты выпускников'!J218</f>
        <v>17</v>
      </c>
      <c r="S9" s="90">
        <f>'результаты выпускников'!I221</f>
        <v>7.117647058823529</v>
      </c>
      <c r="T9" s="89">
        <f>'результаты выпускников'!I218</f>
        <v>17</v>
      </c>
      <c r="U9" s="90">
        <f>'результаты выпускников'!K221</f>
        <v>6</v>
      </c>
      <c r="V9" s="89">
        <f>'результаты выпускников'!K218</f>
        <v>7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12.625</v>
      </c>
      <c r="Z9" s="89">
        <f>'результаты выпускников'!M218</f>
        <v>8</v>
      </c>
      <c r="AA9" s="90" t="e">
        <f>'результаты выпускников'!N221</f>
        <v>#DIV/0!</v>
      </c>
      <c r="AB9" s="89">
        <f>'результаты выпускников'!N218</f>
        <v>0</v>
      </c>
      <c r="AC9" s="90" t="e">
        <f>'результаты выпускников'!O221</f>
        <v>#DIV/0!</v>
      </c>
      <c r="AD9" s="89">
        <f>'результаты выпускников'!O218</f>
        <v>0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>
        <f>'результаты выпускников'!Q221</f>
        <v>10</v>
      </c>
      <c r="AH9" s="89">
        <f>'результаты выпускников'!Q218</f>
        <v>1</v>
      </c>
      <c r="AI9" s="90">
        <f>'результаты выпускников'!R221</f>
        <v>12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>
        <v>1</v>
      </c>
      <c r="AP9" s="98">
        <v>0</v>
      </c>
      <c r="AR9" s="65">
        <f>V9+X9+Z9+AB9+AD9+AF9+AH9+AJ9+AL9+AN9</f>
        <v>17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/>
      <c r="E10" s="99">
        <f>'результаты выпускников'!D219</f>
        <v>0</v>
      </c>
      <c r="F10" s="100" t="e">
        <f>'результаты выпускников'!D222</f>
        <v>#DIV/0!</v>
      </c>
      <c r="G10" s="100">
        <f>'результаты выпускников'!D226</f>
        <v>0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 t="e">
        <f>'результаты выпускников'!F222</f>
        <v>#DIV/0!</v>
      </c>
      <c r="L10" s="89">
        <f>'результаты выпускников'!F219</f>
        <v>0</v>
      </c>
      <c r="M10" s="90" t="e">
        <f>'результаты выпускников'!G222</f>
        <v>#DIV/0!</v>
      </c>
      <c r="N10" s="89">
        <f>'результаты выпускников'!G219</f>
        <v>0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 t="e">
        <f>'результаты выпускников'!J222</f>
        <v>#DIV/0!</v>
      </c>
      <c r="R10" s="89">
        <f>'результаты выпускников'!J219</f>
        <v>0</v>
      </c>
      <c r="S10" s="90" t="e">
        <f>'результаты выпускников'!I222</f>
        <v>#DIV/0!</v>
      </c>
      <c r="T10" s="89">
        <f>'результаты выпускников'!I219</f>
        <v>0</v>
      </c>
      <c r="U10" s="90" t="e">
        <f>'результаты выпускников'!K222</f>
        <v>#DIV/0!</v>
      </c>
      <c r="V10" s="89">
        <f>'результаты выпускников'!K219</f>
        <v>0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 t="e">
        <f>'результаты выпускников'!M222</f>
        <v>#DIV/0!</v>
      </c>
      <c r="Z10" s="89">
        <f>'результаты выпускников'!M219</f>
        <v>0</v>
      </c>
      <c r="AA10" s="90" t="e">
        <f>'результаты выпускников'!N222</f>
        <v>#DIV/0!</v>
      </c>
      <c r="AB10" s="89">
        <f>'результаты выпускников'!N219</f>
        <v>0</v>
      </c>
      <c r="AC10" s="90" t="e">
        <f>'результаты выпускников'!O222</f>
        <v>#DIV/0!</v>
      </c>
      <c r="AD10" s="89">
        <f>'результаты выпускников'!O219</f>
        <v>0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 t="e">
        <f>'результаты выпускников'!Q222</f>
        <v>#DIV/0!</v>
      </c>
      <c r="AH10" s="89">
        <f>'результаты выпускников'!Q219</f>
        <v>0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0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32" t="s">
        <v>139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R14" s="63"/>
    </row>
    <row r="15" ht="18">
      <c r="AR15" s="63"/>
    </row>
    <row r="16" spans="1:38" ht="18" customHeight="1">
      <c r="A16" s="136" t="s">
        <v>0</v>
      </c>
      <c r="B16" s="126" t="s">
        <v>96</v>
      </c>
      <c r="C16" s="138" t="s">
        <v>102</v>
      </c>
      <c r="D16" s="141" t="s">
        <v>103</v>
      </c>
      <c r="E16" s="135" t="s">
        <v>16</v>
      </c>
      <c r="F16" s="133" t="s">
        <v>16</v>
      </c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68"/>
    </row>
    <row r="17" spans="1:38" ht="12.75" customHeight="1">
      <c r="A17" s="136"/>
      <c r="B17" s="126"/>
      <c r="C17" s="139"/>
      <c r="D17" s="142"/>
      <c r="E17" s="135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68"/>
    </row>
    <row r="18" spans="1:38" ht="12.75" customHeight="1">
      <c r="A18" s="136"/>
      <c r="B18" s="126"/>
      <c r="C18" s="139"/>
      <c r="D18" s="142"/>
      <c r="E18" s="135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68"/>
    </row>
    <row r="19" spans="1:38" ht="119.25" customHeight="1">
      <c r="A19" s="136"/>
      <c r="B19" s="126"/>
      <c r="C19" s="140"/>
      <c r="D19" s="143"/>
      <c r="E19" s="135"/>
      <c r="F19" s="69" t="s">
        <v>104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17</v>
      </c>
      <c r="D20" s="116">
        <v>17</v>
      </c>
      <c r="E20" s="117">
        <v>1</v>
      </c>
      <c r="F20" s="116"/>
      <c r="G20" s="116"/>
      <c r="H20" s="116"/>
      <c r="I20" s="118"/>
      <c r="J20" s="118"/>
      <c r="K20" s="118"/>
      <c r="L20" s="118">
        <v>1</v>
      </c>
      <c r="M20" s="118"/>
      <c r="N20" s="118"/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36" t="s">
        <v>0</v>
      </c>
      <c r="B24" s="126" t="s">
        <v>96</v>
      </c>
      <c r="C24" s="131" t="s">
        <v>102</v>
      </c>
      <c r="D24" s="152" t="s">
        <v>103</v>
      </c>
      <c r="E24" s="135" t="s">
        <v>17</v>
      </c>
      <c r="F24" s="137" t="s">
        <v>17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</row>
    <row r="25" spans="1:21" ht="18" customHeight="1">
      <c r="A25" s="136"/>
      <c r="B25" s="126"/>
      <c r="C25" s="131"/>
      <c r="D25" s="152"/>
      <c r="E25" s="135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</row>
    <row r="26" spans="1:21" ht="19.5" customHeight="1">
      <c r="A26" s="136"/>
      <c r="B26" s="126"/>
      <c r="C26" s="131"/>
      <c r="D26" s="152"/>
      <c r="E26" s="135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 ht="79.5" customHeight="1">
      <c r="A27" s="136"/>
      <c r="B27" s="126"/>
      <c r="C27" s="131"/>
      <c r="D27" s="152"/>
      <c r="E27" s="135"/>
      <c r="F27" s="69" t="s">
        <v>104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17</v>
      </c>
      <c r="D28" s="116">
        <v>17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36" t="s">
        <v>0</v>
      </c>
      <c r="B32" s="126" t="s">
        <v>96</v>
      </c>
      <c r="C32" s="131" t="s">
        <v>102</v>
      </c>
      <c r="D32" s="152" t="s">
        <v>103</v>
      </c>
      <c r="E32" s="135" t="s">
        <v>106</v>
      </c>
      <c r="F32" s="137" t="s">
        <v>105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</row>
    <row r="33" spans="1:21" ht="12.75">
      <c r="A33" s="136"/>
      <c r="B33" s="126"/>
      <c r="C33" s="131"/>
      <c r="D33" s="152"/>
      <c r="E33" s="135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ht="12.75">
      <c r="A34" s="136"/>
      <c r="B34" s="126"/>
      <c r="C34" s="131"/>
      <c r="D34" s="152"/>
      <c r="E34" s="135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 ht="93.75" customHeight="1">
      <c r="A35" s="136"/>
      <c r="B35" s="126"/>
      <c r="C35" s="131"/>
      <c r="D35" s="152"/>
      <c r="E35" s="135"/>
      <c r="F35" s="69" t="s">
        <v>104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17</v>
      </c>
      <c r="D36" s="116">
        <v>17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36" t="s">
        <v>0</v>
      </c>
      <c r="B39" s="126" t="s">
        <v>96</v>
      </c>
      <c r="C39" s="131" t="s">
        <v>102</v>
      </c>
      <c r="D39" s="152" t="s">
        <v>103</v>
      </c>
      <c r="E39" s="153" t="s">
        <v>108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5"/>
      <c r="U39" s="63"/>
    </row>
    <row r="40" spans="1:21" ht="12.75" customHeight="1">
      <c r="A40" s="136"/>
      <c r="B40" s="126"/>
      <c r="C40" s="131"/>
      <c r="D40" s="152"/>
      <c r="E40" s="156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8"/>
      <c r="U40" s="63"/>
    </row>
    <row r="41" spans="1:21" ht="12.75" customHeight="1">
      <c r="A41" s="136"/>
      <c r="B41" s="126"/>
      <c r="C41" s="131"/>
      <c r="D41" s="152"/>
      <c r="E41" s="159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1"/>
      <c r="U41" s="63"/>
    </row>
    <row r="42" spans="1:21" ht="53.25" customHeight="1">
      <c r="A42" s="136"/>
      <c r="B42" s="126"/>
      <c r="C42" s="131"/>
      <c r="D42" s="152"/>
      <c r="E42" s="78" t="s">
        <v>54</v>
      </c>
      <c r="F42" s="78" t="s">
        <v>107</v>
      </c>
      <c r="G42" s="78" t="s">
        <v>55</v>
      </c>
      <c r="H42" s="78" t="s">
        <v>107</v>
      </c>
      <c r="I42" s="78" t="s">
        <v>56</v>
      </c>
      <c r="J42" s="75" t="s">
        <v>107</v>
      </c>
      <c r="K42" s="75" t="s">
        <v>57</v>
      </c>
      <c r="L42" s="75" t="s">
        <v>107</v>
      </c>
      <c r="M42" s="75" t="s">
        <v>58</v>
      </c>
      <c r="N42" s="75" t="s">
        <v>107</v>
      </c>
      <c r="O42" s="75" t="s">
        <v>59</v>
      </c>
      <c r="P42" s="75" t="s">
        <v>107</v>
      </c>
      <c r="Q42" s="75" t="s">
        <v>60</v>
      </c>
      <c r="R42" s="75" t="s">
        <v>107</v>
      </c>
      <c r="S42" s="75" t="s">
        <v>61</v>
      </c>
      <c r="T42" s="75" t="s">
        <v>107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17</v>
      </c>
      <c r="D43" s="77">
        <f>E8</f>
        <v>17</v>
      </c>
      <c r="E43" s="78">
        <f>'результаты выпускников'!D231</f>
        <v>8</v>
      </c>
      <c r="F43" s="78">
        <f>E43/D43*100</f>
        <v>47.05882352941176</v>
      </c>
      <c r="G43" s="79">
        <f>'результаты выпускников'!D232</f>
        <v>3</v>
      </c>
      <c r="H43" s="78">
        <f>G43/D43*100</f>
        <v>17.647058823529413</v>
      </c>
      <c r="I43" s="79">
        <f>'результаты выпускников'!D233</f>
        <v>5</v>
      </c>
      <c r="J43" s="75">
        <f>I43/D43*100</f>
        <v>29.411764705882355</v>
      </c>
      <c r="K43" s="80">
        <f>'результаты выпускников'!D234</f>
        <v>1</v>
      </c>
      <c r="L43" s="75">
        <f>K43/D43*100</f>
        <v>5.88235294117647</v>
      </c>
      <c r="M43" s="80">
        <f>'результаты выпускников'!D235</f>
        <v>0</v>
      </c>
      <c r="N43" s="75">
        <f>M43/D43*100</f>
        <v>0</v>
      </c>
      <c r="O43" s="80">
        <f>'результаты выпускников'!D236</f>
        <v>0</v>
      </c>
      <c r="P43" s="75">
        <f>O43/D43*100</f>
        <v>0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62" t="s">
        <v>135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52.529411764705884</v>
      </c>
      <c r="D48" s="113" t="e">
        <f>'результаты выпускников'!E224</f>
        <v>#DIV/0!</v>
      </c>
      <c r="E48" s="113">
        <f>'результаты выпускников'!F224</f>
        <v>0.47058823529411764</v>
      </c>
      <c r="F48" s="113">
        <f>'результаты выпускников'!G224</f>
        <v>0.5294117647058824</v>
      </c>
      <c r="G48" s="113" t="e">
        <f>'результаты выпускников'!H224</f>
        <v>#DIV/0!</v>
      </c>
      <c r="H48" s="113">
        <f>'результаты выпускников'!I224</f>
        <v>0.11764705882352941</v>
      </c>
      <c r="I48" s="113">
        <f>'результаты выпускников'!J224</f>
        <v>0.17647058823529413</v>
      </c>
      <c r="J48" s="113">
        <f>'результаты выпускников'!K224</f>
        <v>0</v>
      </c>
      <c r="K48" s="113" t="e">
        <f>'результаты выпускников'!L224</f>
        <v>#DIV/0!</v>
      </c>
      <c r="L48" s="113">
        <f>'результаты выпускников'!M224</f>
        <v>0.5</v>
      </c>
      <c r="M48" s="113" t="e">
        <f>'результаты выпускников'!N224</f>
        <v>#DIV/0!</v>
      </c>
      <c r="N48" s="113" t="e">
        <f>'результаты выпускников'!O224</f>
        <v>#DIV/0!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0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32" t="s">
        <v>136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32" t="s">
        <v>137</v>
      </c>
      <c r="B54" s="132"/>
      <c r="C54" s="13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A54:C54"/>
    <mergeCell ref="A39:A42"/>
    <mergeCell ref="B39:B42"/>
    <mergeCell ref="C39:C42"/>
    <mergeCell ref="D39:D42"/>
    <mergeCell ref="B45:T45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AG6:AH6"/>
    <mergeCell ref="AI6:AJ6"/>
    <mergeCell ref="AK6:AL6"/>
    <mergeCell ref="AM6:AN6"/>
    <mergeCell ref="U5:AN5"/>
    <mergeCell ref="U6:V6"/>
    <mergeCell ref="F4:F7"/>
    <mergeCell ref="G4:G7"/>
    <mergeCell ref="H4:H7"/>
    <mergeCell ref="A4:A7"/>
    <mergeCell ref="B4:B7"/>
    <mergeCell ref="C4:C7"/>
    <mergeCell ref="D4:D7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3"/>
      <c r="B2" s="169"/>
      <c r="C2" s="169" t="s">
        <v>63</v>
      </c>
      <c r="D2" s="9"/>
      <c r="E2" s="9"/>
      <c r="F2" s="167" t="s">
        <v>74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5" t="s">
        <v>46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</row>
    <row r="3" spans="1:38" ht="115.5" customHeight="1">
      <c r="A3" s="163"/>
      <c r="B3" s="170"/>
      <c r="C3" s="170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114</v>
      </c>
      <c r="C4" s="180" t="s">
        <v>140</v>
      </c>
      <c r="D4" s="11" t="s">
        <v>30</v>
      </c>
      <c r="E4" s="35">
        <f>F4+G4+J4+H4+I4+K4+L4+M4+N4+O4+P4+Q4+R4+S4+T4+U4</f>
        <v>61</v>
      </c>
      <c r="F4" s="71"/>
      <c r="G4" s="71">
        <v>11</v>
      </c>
      <c r="H4" s="71">
        <v>11</v>
      </c>
      <c r="I4" s="71"/>
      <c r="J4" s="71">
        <v>14</v>
      </c>
      <c r="K4" s="71">
        <v>15</v>
      </c>
      <c r="L4" s="71"/>
      <c r="M4" s="71"/>
      <c r="N4" s="71"/>
      <c r="O4" s="71"/>
      <c r="P4" s="71"/>
      <c r="Q4" s="71"/>
      <c r="R4" s="71">
        <v>10</v>
      </c>
      <c r="S4" s="71"/>
      <c r="T4" s="71"/>
      <c r="U4" s="71"/>
      <c r="V4" s="34">
        <f>IF(F4=0,"",IF(F4&gt;20,5,IF(F4&gt;13,4,IF(F4&gt;3,3,IF(F4&lt;=3,2)))))</f>
      </c>
      <c r="W4" s="34">
        <f>IF(G4=0,"",IF(G4&gt;20,5,IF(G4&gt;13,4,IF(G4&gt;3,3,IF(G4&lt;=3,2)))))</f>
        <v>3</v>
      </c>
      <c r="X4" s="34">
        <f>IF(H4=0,"",IF(H4&gt;17,5,IF(H4&gt;11,4,IF(H4&gt;3,3,IF(H4&lt;=3,2)))))</f>
        <v>3</v>
      </c>
      <c r="Y4" s="34">
        <f>IF(I4=0,"",IF(I4&gt;17,5,IF(I4&gt;11,4,IF(I4&gt;3,3,IF(I4&lt;=3,2)))))</f>
      </c>
      <c r="Z4" s="34">
        <f>IF(J4=0,"",IF(J4&gt;20,5,IF(J4&gt;13,4,IF(J4&gt;3,3,IF(J4&lt;=3,2)))))</f>
        <v>4</v>
      </c>
      <c r="AA4" s="34">
        <f>IF(K4=0,"",IF(K4&gt;19,5,IF(K4&gt;11,4,IF(K4&gt;3,3,IF(K4&lt;=3,2)))))</f>
        <v>4</v>
      </c>
      <c r="AB4" s="34">
        <f>IF(L4=0,"",IF(L4&gt;19,5,IF(L4&gt;11,4,IF(L4&gt;3,3,IF(L4&lt;=3,2)))))</f>
      </c>
      <c r="AC4" s="34">
        <f>IF(M4=0,"",IF(M4&gt;19,5,IF(M4&gt;11,4,IF(M4&gt;3,3,IF(M4&lt;=3,2)))))</f>
      </c>
      <c r="AD4" s="34">
        <f aca="true" t="shared" si="0" ref="AD4:AI4">IF(N4=0,"",IF(N4&gt;20,5,IF(N4&gt;13,4,IF(N4&gt;3,3,IF(N4&lt;=3,2)))))</f>
      </c>
      <c r="AE4" s="34">
        <f t="shared" si="0"/>
      </c>
      <c r="AF4" s="34">
        <f t="shared" si="0"/>
      </c>
      <c r="AG4" s="34">
        <f t="shared" si="0"/>
      </c>
      <c r="AH4" s="34">
        <f t="shared" si="0"/>
        <v>3</v>
      </c>
      <c r="AI4" s="34">
        <f t="shared" si="0"/>
      </c>
      <c r="AJ4" s="34">
        <f>IF(T4=0,"",IF(T4&gt;20,5,IF(T4&gt;13,4,IF(T4&gt;2,3,IF(T4&lt;=2,2)))))</f>
      </c>
      <c r="AK4" s="34">
        <f>IF(U4=0,"",IF(U4&gt;20,5,IF(U4&gt;13,4,IF(U4&gt;3,3,IF(U4&lt;=3,2)))))</f>
      </c>
      <c r="AL4" s="103"/>
    </row>
    <row r="5" spans="1:38" ht="12.75">
      <c r="A5" s="36">
        <v>2</v>
      </c>
      <c r="B5" s="39" t="s">
        <v>114</v>
      </c>
      <c r="C5" s="181" t="s">
        <v>141</v>
      </c>
      <c r="D5" s="11" t="s">
        <v>30</v>
      </c>
      <c r="E5" s="35">
        <f aca="true" t="shared" si="1" ref="E5:E68">F5+G5+J5+H5+I5+K5+L5+M5+N5+O5+P5+Q5+R5+S5+T5+U5</f>
        <v>58</v>
      </c>
      <c r="F5" s="71"/>
      <c r="G5" s="71">
        <v>17</v>
      </c>
      <c r="H5" s="71">
        <v>19</v>
      </c>
      <c r="I5" s="71"/>
      <c r="J5" s="71">
        <v>8</v>
      </c>
      <c r="K5" s="71">
        <v>4</v>
      </c>
      <c r="L5" s="71"/>
      <c r="M5" s="71"/>
      <c r="N5" s="71">
        <v>10</v>
      </c>
      <c r="O5" s="71"/>
      <c r="P5" s="71"/>
      <c r="Q5" s="71"/>
      <c r="R5" s="71"/>
      <c r="S5" s="71"/>
      <c r="T5" s="71"/>
      <c r="U5" s="71"/>
      <c r="V5" s="34">
        <f aca="true" t="shared" si="2" ref="V5:V68">IF(F5=0,"",IF(F5&gt;20,5,IF(F5&gt;13,4,IF(F5&gt;3,3,IF(F5&lt;=3,2)))))</f>
      </c>
      <c r="W5" s="34">
        <f aca="true" t="shared" si="3" ref="W5:W68">IF(G5=0,"",IF(G5&gt;20,5,IF(G5&gt;13,4,IF(G5&gt;3,3,IF(G5&lt;=3,2)))))</f>
        <v>4</v>
      </c>
      <c r="X5" s="34">
        <f aca="true" t="shared" si="4" ref="X5:X68">IF(H5=0,"",IF(H5&gt;17,5,IF(H5&gt;11,4,IF(H5&gt;3,3,IF(H5&lt;=3,2)))))</f>
        <v>5</v>
      </c>
      <c r="Y5" s="34">
        <f aca="true" t="shared" si="5" ref="Y5:Y68">IF(I5=0,"",IF(I5&gt;17,5,IF(I5&gt;11,4,IF(I5&gt;3,3,IF(I5&lt;=3,2)))))</f>
      </c>
      <c r="Z5" s="34">
        <f aca="true" t="shared" si="6" ref="Z5:Z68">IF(J5=0,"",IF(J5&gt;20,5,IF(J5&gt;13,4,IF(J5&gt;3,3,IF(J5&lt;=3,2)))))</f>
        <v>3</v>
      </c>
      <c r="AA5" s="34">
        <f aca="true" t="shared" si="7" ref="AA5:AA68">IF(K5=0,"",IF(K5&gt;19,5,IF(K5&gt;11,4,IF(K5&gt;3,3,IF(K5&lt;=3,2)))))</f>
        <v>3</v>
      </c>
      <c r="AB5" s="34">
        <f aca="true" t="shared" si="8" ref="AB5:AB68">IF(L5=0,"",IF(L5&gt;19,5,IF(L5&gt;11,4,IF(L5&gt;3,3,IF(L5&lt;=3,2)))))</f>
      </c>
      <c r="AC5" s="34">
        <f aca="true" t="shared" si="9" ref="AC5:AC68">IF(M5=0,"",IF(M5&gt;19,5,IF(M5&gt;11,4,IF(M5&gt;3,3,IF(M5&lt;=3,2)))))</f>
      </c>
      <c r="AD5" s="34">
        <f aca="true" t="shared" si="10" ref="AD5:AD68">IF(N5=0,"",IF(N5&gt;20,5,IF(N5&gt;13,4,IF(N5&gt;3,3,IF(N5&lt;=3,2)))))</f>
        <v>3</v>
      </c>
      <c r="AE5" s="34">
        <f aca="true" t="shared" si="11" ref="AE5:AE68">IF(O5=0,"",IF(O5&gt;20,5,IF(O5&gt;13,4,IF(O5&gt;3,3,IF(O5&lt;=3,2)))))</f>
      </c>
      <c r="AF5" s="34">
        <f aca="true" t="shared" si="12" ref="AF5:AF68">IF(P5=0,"",IF(P5&gt;20,5,IF(P5&gt;13,4,IF(P5&gt;3,3,IF(P5&lt;=3,2)))))</f>
      </c>
      <c r="AG5" s="34">
        <f aca="true" t="shared" si="13" ref="AG5:AG68">IF(Q5=0,"",IF(Q5&gt;20,5,IF(Q5&gt;13,4,IF(Q5&gt;3,3,IF(Q5&lt;=3,2)))))</f>
      </c>
      <c r="AH5" s="34">
        <f aca="true" t="shared" si="14" ref="AH5:AH68">IF(R5=0,"",IF(R5&gt;20,5,IF(R5&gt;13,4,IF(R5&gt;3,3,IF(R5&lt;=3,2)))))</f>
      </c>
      <c r="AI5" s="34">
        <f aca="true" t="shared" si="15" ref="AI5:AI68">IF(S5=0,"",IF(S5&gt;20,5,IF(S5&gt;13,4,IF(S5&gt;3,3,IF(S5&lt;=3,2)))))</f>
      </c>
      <c r="AJ5" s="34">
        <f>IF(T5=0,"",IF(T5&gt;20,5,IF(T5&gt;13,4,IF(T5&gt;2,3,IF(T5&lt;=2,2)))))</f>
      </c>
      <c r="AK5" s="34">
        <f aca="true" t="shared" si="16" ref="AK5:AK68">IF(U5=0,"",IF(U5&gt;20,5,IF(U5&gt;13,4,IF(U5&gt;3,3,IF(U5&lt;=3,2)))))</f>
      </c>
      <c r="AL5" s="103"/>
    </row>
    <row r="6" spans="1:38" ht="12.75">
      <c r="A6" s="36">
        <v>3</v>
      </c>
      <c r="B6" s="39" t="s">
        <v>114</v>
      </c>
      <c r="C6" s="122" t="s">
        <v>142</v>
      </c>
      <c r="D6" s="11" t="s">
        <v>30</v>
      </c>
      <c r="E6" s="35">
        <f t="shared" si="1"/>
        <v>49</v>
      </c>
      <c r="F6" s="71"/>
      <c r="G6" s="71">
        <v>18</v>
      </c>
      <c r="H6" s="71">
        <v>9</v>
      </c>
      <c r="I6" s="71"/>
      <c r="J6" s="71">
        <v>8</v>
      </c>
      <c r="K6" s="71">
        <v>7</v>
      </c>
      <c r="L6" s="71">
        <v>7</v>
      </c>
      <c r="M6" s="71"/>
      <c r="N6" s="71"/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4</v>
      </c>
      <c r="X6" s="34">
        <f t="shared" si="4"/>
        <v>3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  <v>3</v>
      </c>
      <c r="AC6" s="34">
        <f t="shared" si="9"/>
      </c>
      <c r="AD6" s="34">
        <f t="shared" si="10"/>
      </c>
      <c r="AE6" s="34">
        <f t="shared" si="11"/>
      </c>
      <c r="AF6" s="34">
        <f t="shared" si="12"/>
      </c>
      <c r="AG6" s="34">
        <f t="shared" si="13"/>
      </c>
      <c r="AH6" s="34">
        <f t="shared" si="14"/>
      </c>
      <c r="AI6" s="34">
        <f t="shared" si="15"/>
      </c>
      <c r="AJ6" s="34">
        <f>IF(T6=0,"",IF(T6&gt;20,5,IF(T6&gt;13,4,IF(T6&gt;2,3,IF(T6&lt;=2,2)))))</f>
      </c>
      <c r="AK6" s="34">
        <f t="shared" si="16"/>
      </c>
      <c r="AL6" s="103"/>
    </row>
    <row r="7" spans="1:38" ht="12.75">
      <c r="A7" s="36">
        <v>4</v>
      </c>
      <c r="B7" s="39" t="s">
        <v>114</v>
      </c>
      <c r="C7" s="122" t="s">
        <v>143</v>
      </c>
      <c r="D7" s="11" t="s">
        <v>30</v>
      </c>
      <c r="E7" s="35">
        <f t="shared" si="1"/>
        <v>62</v>
      </c>
      <c r="F7" s="71"/>
      <c r="G7" s="71">
        <v>18</v>
      </c>
      <c r="H7" s="71">
        <v>17</v>
      </c>
      <c r="I7" s="71"/>
      <c r="J7" s="71">
        <v>12</v>
      </c>
      <c r="K7" s="71">
        <v>8</v>
      </c>
      <c r="L7" s="71">
        <v>7</v>
      </c>
      <c r="M7" s="71"/>
      <c r="N7" s="71"/>
      <c r="O7" s="71"/>
      <c r="P7" s="71"/>
      <c r="Q7" s="71"/>
      <c r="R7" s="71"/>
      <c r="S7" s="71"/>
      <c r="T7" s="71"/>
      <c r="U7" s="71"/>
      <c r="V7" s="34">
        <f t="shared" si="2"/>
      </c>
      <c r="W7" s="34">
        <f t="shared" si="3"/>
        <v>4</v>
      </c>
      <c r="X7" s="34">
        <f t="shared" si="4"/>
        <v>4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  <v>3</v>
      </c>
      <c r="AC7" s="34">
        <f t="shared" si="9"/>
      </c>
      <c r="AD7" s="34">
        <f t="shared" si="10"/>
      </c>
      <c r="AE7" s="34">
        <f t="shared" si="11"/>
      </c>
      <c r="AF7" s="34">
        <f t="shared" si="12"/>
      </c>
      <c r="AG7" s="34">
        <f t="shared" si="13"/>
      </c>
      <c r="AH7" s="34">
        <f t="shared" si="14"/>
      </c>
      <c r="AI7" s="34">
        <f t="shared" si="15"/>
      </c>
      <c r="AJ7" s="34">
        <f>IF(T7=0,"",IF(T7&gt;20,5,IF(T7&gt;13,4,IF(T7&gt;3,3,IF(T7&lt;=3,2)))))</f>
      </c>
      <c r="AK7" s="34">
        <f t="shared" si="16"/>
      </c>
      <c r="AL7" s="103"/>
    </row>
    <row r="8" spans="1:38" ht="12.75">
      <c r="A8" s="36">
        <v>5</v>
      </c>
      <c r="B8" s="39" t="s">
        <v>114</v>
      </c>
      <c r="C8" s="180" t="s">
        <v>154</v>
      </c>
      <c r="D8" s="11" t="s">
        <v>30</v>
      </c>
      <c r="E8" s="35">
        <f t="shared" si="1"/>
        <v>72</v>
      </c>
      <c r="F8" s="71"/>
      <c r="G8" s="71">
        <v>17</v>
      </c>
      <c r="H8" s="71">
        <v>17</v>
      </c>
      <c r="I8" s="71"/>
      <c r="J8" s="71">
        <v>16</v>
      </c>
      <c r="K8" s="71">
        <v>12</v>
      </c>
      <c r="L8" s="71">
        <v>10</v>
      </c>
      <c r="M8" s="71"/>
      <c r="N8" s="71"/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4</v>
      </c>
      <c r="X8" s="34">
        <f t="shared" si="4"/>
        <v>4</v>
      </c>
      <c r="Y8" s="34">
        <f t="shared" si="5"/>
      </c>
      <c r="Z8" s="34">
        <f t="shared" si="6"/>
        <v>4</v>
      </c>
      <c r="AA8" s="34">
        <f t="shared" si="7"/>
        <v>4</v>
      </c>
      <c r="AB8" s="34">
        <f t="shared" si="8"/>
        <v>3</v>
      </c>
      <c r="AC8" s="34">
        <f t="shared" si="9"/>
      </c>
      <c r="AD8" s="34">
        <f t="shared" si="10"/>
      </c>
      <c r="AE8" s="34">
        <f t="shared" si="11"/>
      </c>
      <c r="AF8" s="34">
        <f t="shared" si="12"/>
      </c>
      <c r="AG8" s="34">
        <f t="shared" si="13"/>
      </c>
      <c r="AH8" s="34">
        <f t="shared" si="14"/>
      </c>
      <c r="AI8" s="34">
        <f t="shared" si="15"/>
      </c>
      <c r="AJ8" s="34">
        <f aca="true" t="shared" si="17" ref="AJ8:AJ71">IF(T8=0,"",IF(T8&gt;20,5,IF(T8&gt;13,4,IF(T8&gt;3,3,IF(T8&lt;=3,2)))))</f>
      </c>
      <c r="AK8" s="34">
        <f t="shared" si="16"/>
      </c>
      <c r="AL8" s="103"/>
    </row>
    <row r="9" spans="1:38" ht="12.75">
      <c r="A9" s="36">
        <v>6</v>
      </c>
      <c r="B9" s="39" t="s">
        <v>114</v>
      </c>
      <c r="C9" s="122" t="s">
        <v>144</v>
      </c>
      <c r="D9" s="11" t="s">
        <v>30</v>
      </c>
      <c r="E9" s="35">
        <f t="shared" si="1"/>
        <v>39</v>
      </c>
      <c r="F9" s="71"/>
      <c r="G9" s="71">
        <v>11</v>
      </c>
      <c r="H9" s="71">
        <v>5</v>
      </c>
      <c r="I9" s="71"/>
      <c r="J9" s="71">
        <v>10</v>
      </c>
      <c r="K9" s="71">
        <v>6</v>
      </c>
      <c r="L9" s="71"/>
      <c r="M9" s="71"/>
      <c r="N9" s="71">
        <v>7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3</v>
      </c>
      <c r="X9" s="34">
        <f t="shared" si="4"/>
        <v>3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10"/>
        <v>3</v>
      </c>
      <c r="AE9" s="34">
        <f t="shared" si="11"/>
      </c>
      <c r="AF9" s="34">
        <f t="shared" si="12"/>
      </c>
      <c r="AG9" s="34">
        <f t="shared" si="13"/>
      </c>
      <c r="AH9" s="34">
        <f t="shared" si="14"/>
      </c>
      <c r="AI9" s="34">
        <f t="shared" si="15"/>
      </c>
      <c r="AJ9" s="34">
        <f t="shared" si="17"/>
      </c>
      <c r="AK9" s="34">
        <f t="shared" si="16"/>
      </c>
      <c r="AL9" s="103"/>
    </row>
    <row r="10" spans="1:38" ht="12.75">
      <c r="A10" s="36">
        <v>7</v>
      </c>
      <c r="B10" s="39" t="s">
        <v>114</v>
      </c>
      <c r="C10" s="122" t="s">
        <v>145</v>
      </c>
      <c r="D10" s="11" t="s">
        <v>30</v>
      </c>
      <c r="E10" s="35">
        <f t="shared" si="1"/>
        <v>34</v>
      </c>
      <c r="F10" s="71"/>
      <c r="G10" s="71">
        <v>4</v>
      </c>
      <c r="H10" s="71">
        <v>4</v>
      </c>
      <c r="I10" s="71"/>
      <c r="J10" s="71">
        <v>11</v>
      </c>
      <c r="K10" s="71">
        <v>4</v>
      </c>
      <c r="L10" s="71"/>
      <c r="M10" s="71"/>
      <c r="N10" s="71">
        <v>11</v>
      </c>
      <c r="O10" s="71"/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3</v>
      </c>
      <c r="X10" s="34">
        <f t="shared" si="4"/>
        <v>3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10"/>
        <v>3</v>
      </c>
      <c r="AE10" s="34">
        <f t="shared" si="11"/>
      </c>
      <c r="AF10" s="34">
        <f t="shared" si="12"/>
      </c>
      <c r="AG10" s="34">
        <f t="shared" si="13"/>
      </c>
      <c r="AH10" s="34">
        <f t="shared" si="14"/>
      </c>
      <c r="AI10" s="34">
        <f t="shared" si="15"/>
      </c>
      <c r="AJ10" s="34">
        <f t="shared" si="17"/>
      </c>
      <c r="AK10" s="34">
        <f t="shared" si="16"/>
      </c>
      <c r="AL10" s="103"/>
    </row>
    <row r="11" spans="1:38" ht="12.75">
      <c r="A11" s="36">
        <v>8</v>
      </c>
      <c r="B11" s="39" t="s">
        <v>114</v>
      </c>
      <c r="C11" s="180" t="s">
        <v>146</v>
      </c>
      <c r="D11" s="11" t="s">
        <v>30</v>
      </c>
      <c r="E11" s="35">
        <f t="shared" si="1"/>
        <v>46</v>
      </c>
      <c r="F11" s="71"/>
      <c r="G11" s="71">
        <v>13</v>
      </c>
      <c r="H11" s="71">
        <v>9</v>
      </c>
      <c r="I11" s="71"/>
      <c r="J11" s="71">
        <v>12</v>
      </c>
      <c r="K11" s="71">
        <v>8</v>
      </c>
      <c r="L11" s="71">
        <v>4</v>
      </c>
      <c r="M11" s="71"/>
      <c r="N11" s="71"/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3</v>
      </c>
      <c r="X11" s="34">
        <f t="shared" si="4"/>
        <v>3</v>
      </c>
      <c r="Y11" s="34">
        <f t="shared" si="5"/>
      </c>
      <c r="Z11" s="34">
        <f t="shared" si="6"/>
        <v>3</v>
      </c>
      <c r="AA11" s="34">
        <f t="shared" si="7"/>
        <v>3</v>
      </c>
      <c r="AB11" s="34">
        <f t="shared" si="8"/>
        <v>3</v>
      </c>
      <c r="AC11" s="34">
        <f t="shared" si="9"/>
      </c>
      <c r="AD11" s="34">
        <f t="shared" si="10"/>
      </c>
      <c r="AE11" s="34">
        <f t="shared" si="11"/>
      </c>
      <c r="AF11" s="34">
        <f t="shared" si="12"/>
      </c>
      <c r="AG11" s="34">
        <f t="shared" si="13"/>
      </c>
      <c r="AH11" s="34">
        <f t="shared" si="14"/>
      </c>
      <c r="AI11" s="34">
        <f t="shared" si="15"/>
      </c>
      <c r="AJ11" s="34">
        <f t="shared" si="17"/>
      </c>
      <c r="AK11" s="34">
        <f t="shared" si="16"/>
      </c>
      <c r="AL11" s="103"/>
    </row>
    <row r="12" spans="1:38" ht="12.75">
      <c r="A12" s="36">
        <v>9</v>
      </c>
      <c r="B12" s="39" t="s">
        <v>114</v>
      </c>
      <c r="C12" s="180" t="s">
        <v>147</v>
      </c>
      <c r="D12" s="11" t="s">
        <v>30</v>
      </c>
      <c r="E12" s="35">
        <f t="shared" si="1"/>
        <v>57</v>
      </c>
      <c r="F12" s="71"/>
      <c r="G12" s="71">
        <v>16</v>
      </c>
      <c r="H12" s="71">
        <v>15</v>
      </c>
      <c r="I12" s="71"/>
      <c r="J12" s="71">
        <v>8</v>
      </c>
      <c r="K12" s="71">
        <v>4</v>
      </c>
      <c r="L12" s="71"/>
      <c r="M12" s="71"/>
      <c r="N12" s="71">
        <v>14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4</v>
      </c>
      <c r="X12" s="34">
        <f t="shared" si="4"/>
        <v>4</v>
      </c>
      <c r="Y12" s="34">
        <f t="shared" si="5"/>
      </c>
      <c r="Z12" s="34">
        <f t="shared" si="6"/>
        <v>3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10"/>
        <v>4</v>
      </c>
      <c r="AE12" s="34">
        <f t="shared" si="11"/>
      </c>
      <c r="AF12" s="34">
        <f t="shared" si="12"/>
      </c>
      <c r="AG12" s="34">
        <f t="shared" si="13"/>
      </c>
      <c r="AH12" s="34">
        <f t="shared" si="14"/>
      </c>
      <c r="AI12" s="34">
        <f t="shared" si="15"/>
      </c>
      <c r="AJ12" s="34">
        <f t="shared" si="17"/>
      </c>
      <c r="AK12" s="34">
        <f t="shared" si="16"/>
      </c>
      <c r="AL12" s="103"/>
    </row>
    <row r="13" spans="1:38" ht="12.75">
      <c r="A13" s="36">
        <v>10</v>
      </c>
      <c r="B13" s="39" t="s">
        <v>114</v>
      </c>
      <c r="C13" s="122" t="s">
        <v>148</v>
      </c>
      <c r="D13" s="11" t="s">
        <v>30</v>
      </c>
      <c r="E13" s="35">
        <f t="shared" si="1"/>
        <v>64</v>
      </c>
      <c r="F13" s="71"/>
      <c r="G13" s="71">
        <v>18</v>
      </c>
      <c r="H13" s="71">
        <v>18</v>
      </c>
      <c r="I13" s="71"/>
      <c r="J13" s="71">
        <v>14</v>
      </c>
      <c r="K13" s="71">
        <v>9</v>
      </c>
      <c r="L13" s="71">
        <v>5</v>
      </c>
      <c r="M13" s="71"/>
      <c r="N13" s="71"/>
      <c r="O13" s="71"/>
      <c r="P13" s="71"/>
      <c r="Q13" s="71"/>
      <c r="R13" s="71"/>
      <c r="S13" s="71"/>
      <c r="T13" s="71"/>
      <c r="U13" s="71"/>
      <c r="V13" s="34">
        <f t="shared" si="2"/>
      </c>
      <c r="W13" s="34">
        <f t="shared" si="3"/>
        <v>4</v>
      </c>
      <c r="X13" s="34">
        <f t="shared" si="4"/>
        <v>5</v>
      </c>
      <c r="Y13" s="34">
        <f t="shared" si="5"/>
      </c>
      <c r="Z13" s="34">
        <f t="shared" si="6"/>
        <v>4</v>
      </c>
      <c r="AA13" s="34">
        <f t="shared" si="7"/>
        <v>3</v>
      </c>
      <c r="AB13" s="34">
        <f t="shared" si="8"/>
        <v>3</v>
      </c>
      <c r="AC13" s="34">
        <f t="shared" si="9"/>
      </c>
      <c r="AD13" s="34">
        <f t="shared" si="10"/>
      </c>
      <c r="AE13" s="34">
        <f t="shared" si="11"/>
      </c>
      <c r="AF13" s="34">
        <f t="shared" si="12"/>
      </c>
      <c r="AG13" s="34">
        <f t="shared" si="13"/>
      </c>
      <c r="AH13" s="34">
        <f t="shared" si="14"/>
      </c>
      <c r="AI13" s="34">
        <f t="shared" si="15"/>
      </c>
      <c r="AJ13" s="34">
        <f t="shared" si="17"/>
      </c>
      <c r="AK13" s="34">
        <f t="shared" si="16"/>
      </c>
      <c r="AL13" s="103"/>
    </row>
    <row r="14" spans="1:38" ht="12.75">
      <c r="A14" s="36">
        <v>11</v>
      </c>
      <c r="B14" s="39" t="s">
        <v>114</v>
      </c>
      <c r="C14" s="122" t="s">
        <v>155</v>
      </c>
      <c r="D14" s="11" t="s">
        <v>30</v>
      </c>
      <c r="E14" s="35">
        <f t="shared" si="1"/>
        <v>40</v>
      </c>
      <c r="F14" s="71"/>
      <c r="G14" s="71">
        <v>8</v>
      </c>
      <c r="H14" s="71">
        <v>5</v>
      </c>
      <c r="I14" s="71"/>
      <c r="J14" s="71">
        <v>7</v>
      </c>
      <c r="K14" s="71">
        <v>5</v>
      </c>
      <c r="L14" s="71"/>
      <c r="M14" s="71"/>
      <c r="N14" s="71">
        <v>15</v>
      </c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3</v>
      </c>
      <c r="X14" s="34">
        <f t="shared" si="4"/>
        <v>3</v>
      </c>
      <c r="Y14" s="34">
        <f t="shared" si="5"/>
      </c>
      <c r="Z14" s="34">
        <f t="shared" si="6"/>
        <v>3</v>
      </c>
      <c r="AA14" s="34">
        <f t="shared" si="7"/>
        <v>3</v>
      </c>
      <c r="AB14" s="34">
        <f t="shared" si="8"/>
      </c>
      <c r="AC14" s="34">
        <f t="shared" si="9"/>
      </c>
      <c r="AD14" s="34">
        <f t="shared" si="10"/>
        <v>4</v>
      </c>
      <c r="AE14" s="34">
        <f t="shared" si="11"/>
      </c>
      <c r="AF14" s="34">
        <f t="shared" si="12"/>
      </c>
      <c r="AG14" s="34">
        <f t="shared" si="13"/>
      </c>
      <c r="AH14" s="34">
        <f t="shared" si="14"/>
      </c>
      <c r="AI14" s="34">
        <f t="shared" si="15"/>
      </c>
      <c r="AJ14" s="34">
        <f t="shared" si="17"/>
      </c>
      <c r="AK14" s="34">
        <f t="shared" si="16"/>
      </c>
      <c r="AL14" s="103"/>
    </row>
    <row r="15" spans="1:38" ht="12.75">
      <c r="A15" s="36">
        <v>12</v>
      </c>
      <c r="B15" s="39" t="s">
        <v>114</v>
      </c>
      <c r="C15" s="180" t="s">
        <v>149</v>
      </c>
      <c r="D15" s="11" t="s">
        <v>30</v>
      </c>
      <c r="E15" s="35">
        <f t="shared" si="1"/>
        <v>59</v>
      </c>
      <c r="F15" s="71"/>
      <c r="G15" s="71">
        <v>11</v>
      </c>
      <c r="H15" s="71">
        <v>18</v>
      </c>
      <c r="I15" s="71"/>
      <c r="J15" s="71">
        <v>13</v>
      </c>
      <c r="K15" s="71">
        <v>5</v>
      </c>
      <c r="L15" s="71"/>
      <c r="M15" s="71"/>
      <c r="N15" s="71">
        <v>12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3</v>
      </c>
      <c r="X15" s="34">
        <f t="shared" si="4"/>
        <v>5</v>
      </c>
      <c r="Y15" s="34">
        <f t="shared" si="5"/>
      </c>
      <c r="Z15" s="34">
        <f t="shared" si="6"/>
        <v>3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10"/>
        <v>3</v>
      </c>
      <c r="AE15" s="34">
        <f t="shared" si="11"/>
      </c>
      <c r="AF15" s="34">
        <f t="shared" si="12"/>
      </c>
      <c r="AG15" s="34">
        <f t="shared" si="13"/>
      </c>
      <c r="AH15" s="34">
        <f t="shared" si="14"/>
      </c>
      <c r="AI15" s="34">
        <f t="shared" si="15"/>
      </c>
      <c r="AJ15" s="34">
        <f t="shared" si="17"/>
      </c>
      <c r="AK15" s="34">
        <f t="shared" si="16"/>
      </c>
      <c r="AL15" s="103"/>
    </row>
    <row r="16" spans="1:38" ht="12.75">
      <c r="A16" s="36">
        <v>13</v>
      </c>
      <c r="B16" s="39" t="s">
        <v>114</v>
      </c>
      <c r="C16" s="122" t="s">
        <v>150</v>
      </c>
      <c r="D16" s="11" t="s">
        <v>30</v>
      </c>
      <c r="E16" s="35">
        <f t="shared" si="1"/>
        <v>65</v>
      </c>
      <c r="F16" s="71"/>
      <c r="G16" s="71">
        <v>18</v>
      </c>
      <c r="H16" s="71">
        <v>18</v>
      </c>
      <c r="I16" s="71"/>
      <c r="J16" s="71">
        <v>11</v>
      </c>
      <c r="K16" s="71">
        <v>6</v>
      </c>
      <c r="L16" s="71"/>
      <c r="M16" s="71"/>
      <c r="N16" s="71"/>
      <c r="O16" s="71"/>
      <c r="P16" s="71"/>
      <c r="Q16" s="71"/>
      <c r="R16" s="71"/>
      <c r="S16" s="71">
        <v>12</v>
      </c>
      <c r="T16" s="71"/>
      <c r="U16" s="71"/>
      <c r="V16" s="34">
        <f t="shared" si="2"/>
      </c>
      <c r="W16" s="34">
        <f t="shared" si="3"/>
        <v>4</v>
      </c>
      <c r="X16" s="34">
        <f t="shared" si="4"/>
        <v>5</v>
      </c>
      <c r="Y16" s="34">
        <f t="shared" si="5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10"/>
      </c>
      <c r="AE16" s="34">
        <f t="shared" si="11"/>
      </c>
      <c r="AF16" s="34">
        <f t="shared" si="12"/>
      </c>
      <c r="AG16" s="34">
        <f t="shared" si="13"/>
      </c>
      <c r="AH16" s="34">
        <f t="shared" si="14"/>
      </c>
      <c r="AI16" s="34">
        <f t="shared" si="15"/>
        <v>3</v>
      </c>
      <c r="AJ16" s="34">
        <f t="shared" si="17"/>
      </c>
      <c r="AK16" s="34">
        <f t="shared" si="16"/>
      </c>
      <c r="AL16" s="103"/>
    </row>
    <row r="17" spans="1:38" ht="12.75">
      <c r="A17" s="36">
        <v>14</v>
      </c>
      <c r="B17" s="39" t="s">
        <v>114</v>
      </c>
      <c r="C17" s="122" t="s">
        <v>151</v>
      </c>
      <c r="D17" s="11" t="s">
        <v>30</v>
      </c>
      <c r="E17" s="35">
        <f t="shared" si="1"/>
        <v>49</v>
      </c>
      <c r="F17" s="71"/>
      <c r="G17" s="71">
        <v>12</v>
      </c>
      <c r="H17" s="71">
        <v>19</v>
      </c>
      <c r="I17" s="71"/>
      <c r="J17" s="71">
        <v>6</v>
      </c>
      <c r="K17" s="71">
        <v>7</v>
      </c>
      <c r="L17" s="71">
        <v>5</v>
      </c>
      <c r="M17" s="71"/>
      <c r="N17" s="71"/>
      <c r="O17" s="71"/>
      <c r="P17" s="71"/>
      <c r="Q17" s="71"/>
      <c r="R17" s="71"/>
      <c r="S17" s="71"/>
      <c r="T17" s="71"/>
      <c r="U17" s="71"/>
      <c r="V17" s="34">
        <f t="shared" si="2"/>
      </c>
      <c r="W17" s="34">
        <f t="shared" si="3"/>
        <v>3</v>
      </c>
      <c r="X17" s="34">
        <f t="shared" si="4"/>
        <v>5</v>
      </c>
      <c r="Y17" s="34">
        <f t="shared" si="5"/>
      </c>
      <c r="Z17" s="34">
        <f t="shared" si="6"/>
        <v>3</v>
      </c>
      <c r="AA17" s="34">
        <f t="shared" si="7"/>
        <v>3</v>
      </c>
      <c r="AB17" s="34">
        <f t="shared" si="8"/>
        <v>3</v>
      </c>
      <c r="AC17" s="34">
        <f t="shared" si="9"/>
      </c>
      <c r="AD17" s="34">
        <f t="shared" si="10"/>
      </c>
      <c r="AE17" s="34">
        <f t="shared" si="11"/>
      </c>
      <c r="AF17" s="34">
        <f t="shared" si="12"/>
      </c>
      <c r="AG17" s="34">
        <f t="shared" si="13"/>
      </c>
      <c r="AH17" s="34">
        <f t="shared" si="14"/>
      </c>
      <c r="AI17" s="34">
        <f t="shared" si="15"/>
      </c>
      <c r="AJ17" s="34">
        <f t="shared" si="17"/>
      </c>
      <c r="AK17" s="34">
        <f t="shared" si="16"/>
      </c>
      <c r="AL17" s="103"/>
    </row>
    <row r="18" spans="1:38" ht="12.75">
      <c r="A18" s="36">
        <v>15</v>
      </c>
      <c r="B18" s="39" t="s">
        <v>114</v>
      </c>
      <c r="C18" s="122" t="s">
        <v>156</v>
      </c>
      <c r="D18" s="11" t="s">
        <v>30</v>
      </c>
      <c r="E18" s="35">
        <f t="shared" si="1"/>
        <v>63</v>
      </c>
      <c r="F18" s="71"/>
      <c r="G18" s="71">
        <v>15</v>
      </c>
      <c r="H18" s="71">
        <v>15</v>
      </c>
      <c r="I18" s="71"/>
      <c r="J18" s="71">
        <v>9</v>
      </c>
      <c r="K18" s="71">
        <v>8</v>
      </c>
      <c r="L18" s="71"/>
      <c r="M18" s="71"/>
      <c r="N18" s="71">
        <v>16</v>
      </c>
      <c r="O18" s="71"/>
      <c r="P18" s="71"/>
      <c r="Q18" s="71"/>
      <c r="R18" s="71"/>
      <c r="S18" s="71"/>
      <c r="T18" s="71"/>
      <c r="U18" s="71"/>
      <c r="V18" s="34">
        <f t="shared" si="2"/>
      </c>
      <c r="W18" s="34">
        <f t="shared" si="3"/>
        <v>4</v>
      </c>
      <c r="X18" s="34">
        <f t="shared" si="4"/>
        <v>4</v>
      </c>
      <c r="Y18" s="34">
        <f t="shared" si="5"/>
      </c>
      <c r="Z18" s="34">
        <f t="shared" si="6"/>
        <v>3</v>
      </c>
      <c r="AA18" s="34">
        <f t="shared" si="7"/>
        <v>3</v>
      </c>
      <c r="AB18" s="34">
        <f t="shared" si="8"/>
      </c>
      <c r="AC18" s="34">
        <f t="shared" si="9"/>
      </c>
      <c r="AD18" s="34">
        <f t="shared" si="10"/>
        <v>4</v>
      </c>
      <c r="AE18" s="34">
        <f t="shared" si="11"/>
      </c>
      <c r="AF18" s="34">
        <f t="shared" si="12"/>
      </c>
      <c r="AG18" s="34">
        <f t="shared" si="13"/>
      </c>
      <c r="AH18" s="34">
        <f t="shared" si="14"/>
      </c>
      <c r="AI18" s="34">
        <f t="shared" si="15"/>
      </c>
      <c r="AJ18" s="34">
        <f t="shared" si="17"/>
      </c>
      <c r="AK18" s="34">
        <f t="shared" si="16"/>
      </c>
      <c r="AL18" s="103"/>
    </row>
    <row r="19" spans="1:38" ht="12.75">
      <c r="A19" s="36">
        <v>16</v>
      </c>
      <c r="B19" s="39" t="s">
        <v>114</v>
      </c>
      <c r="C19" s="180" t="s">
        <v>152</v>
      </c>
      <c r="D19" s="11" t="s">
        <v>30</v>
      </c>
      <c r="E19" s="35">
        <f t="shared" si="1"/>
        <v>31</v>
      </c>
      <c r="F19" s="71"/>
      <c r="G19" s="71">
        <v>8</v>
      </c>
      <c r="H19" s="71">
        <v>10</v>
      </c>
      <c r="I19" s="71"/>
      <c r="J19" s="71">
        <v>5</v>
      </c>
      <c r="K19" s="71">
        <v>4</v>
      </c>
      <c r="L19" s="71">
        <v>4</v>
      </c>
      <c r="M19" s="71"/>
      <c r="N19" s="71"/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3</v>
      </c>
      <c r="X19" s="34">
        <f t="shared" si="4"/>
        <v>3</v>
      </c>
      <c r="Y19" s="34">
        <f t="shared" si="5"/>
      </c>
      <c r="Z19" s="34">
        <f t="shared" si="6"/>
        <v>3</v>
      </c>
      <c r="AA19" s="34">
        <f t="shared" si="7"/>
        <v>3</v>
      </c>
      <c r="AB19" s="34">
        <f t="shared" si="8"/>
        <v>3</v>
      </c>
      <c r="AC19" s="34">
        <f t="shared" si="9"/>
      </c>
      <c r="AD19" s="34">
        <f t="shared" si="10"/>
      </c>
      <c r="AE19" s="34">
        <f t="shared" si="11"/>
      </c>
      <c r="AF19" s="34">
        <f t="shared" si="12"/>
      </c>
      <c r="AG19" s="34">
        <f t="shared" si="13"/>
      </c>
      <c r="AH19" s="34">
        <f t="shared" si="14"/>
      </c>
      <c r="AI19" s="34">
        <f t="shared" si="15"/>
      </c>
      <c r="AJ19" s="34">
        <f t="shared" si="17"/>
      </c>
      <c r="AK19" s="34">
        <f t="shared" si="16"/>
      </c>
      <c r="AL19" s="103"/>
    </row>
    <row r="20" spans="1:38" ht="12.75">
      <c r="A20" s="36">
        <v>17</v>
      </c>
      <c r="B20" s="39" t="s">
        <v>114</v>
      </c>
      <c r="C20" s="182" t="s">
        <v>153</v>
      </c>
      <c r="D20" s="11" t="s">
        <v>30</v>
      </c>
      <c r="E20" s="35">
        <f t="shared" si="1"/>
        <v>44</v>
      </c>
      <c r="F20" s="71"/>
      <c r="G20" s="71">
        <v>6</v>
      </c>
      <c r="H20" s="71">
        <v>5</v>
      </c>
      <c r="I20" s="71"/>
      <c r="J20" s="71">
        <v>8</v>
      </c>
      <c r="K20" s="71">
        <v>9</v>
      </c>
      <c r="L20" s="71"/>
      <c r="M20" s="71"/>
      <c r="N20" s="71">
        <v>16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3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t="shared" si="10"/>
        <v>4</v>
      </c>
      <c r="AE20" s="34">
        <f t="shared" si="11"/>
      </c>
      <c r="AF20" s="34">
        <f t="shared" si="12"/>
      </c>
      <c r="AG20" s="34">
        <f t="shared" si="13"/>
      </c>
      <c r="AH20" s="34">
        <f t="shared" si="14"/>
      </c>
      <c r="AI20" s="34">
        <f t="shared" si="15"/>
      </c>
      <c r="AJ20" s="34">
        <f t="shared" si="17"/>
      </c>
      <c r="AK20" s="34">
        <f t="shared" si="16"/>
      </c>
      <c r="AL20" s="103"/>
    </row>
    <row r="21" spans="1:38" ht="12.75">
      <c r="A21" s="36">
        <v>18</v>
      </c>
      <c r="B21" s="39" t="s">
        <v>114</v>
      </c>
      <c r="C21" s="122"/>
      <c r="D21" s="11" t="s">
        <v>30</v>
      </c>
      <c r="E21" s="35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</c>
      <c r="X21" s="34">
        <f t="shared" si="4"/>
      </c>
      <c r="Y21" s="34">
        <f t="shared" si="5"/>
      </c>
      <c r="Z21" s="34">
        <f t="shared" si="6"/>
      </c>
      <c r="AA21" s="34">
        <f t="shared" si="7"/>
      </c>
      <c r="AB21" s="34">
        <f t="shared" si="8"/>
      </c>
      <c r="AC21" s="34">
        <f t="shared" si="9"/>
      </c>
      <c r="AD21" s="34">
        <f t="shared" si="10"/>
      </c>
      <c r="AE21" s="34">
        <f t="shared" si="11"/>
      </c>
      <c r="AF21" s="34">
        <f t="shared" si="12"/>
      </c>
      <c r="AG21" s="34">
        <f t="shared" si="13"/>
      </c>
      <c r="AH21" s="34">
        <f t="shared" si="14"/>
      </c>
      <c r="AI21" s="34">
        <f t="shared" si="15"/>
      </c>
      <c r="AJ21" s="34">
        <f t="shared" si="17"/>
      </c>
      <c r="AK21" s="34">
        <f t="shared" si="16"/>
      </c>
      <c r="AL21" s="103"/>
    </row>
    <row r="22" spans="1:38" ht="12.75">
      <c r="A22" s="36">
        <v>19</v>
      </c>
      <c r="B22" s="39" t="s">
        <v>114</v>
      </c>
      <c r="C22" s="122"/>
      <c r="D22" s="11" t="s">
        <v>30</v>
      </c>
      <c r="E22" s="35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</c>
      <c r="X22" s="34">
        <f t="shared" si="4"/>
      </c>
      <c r="Y22" s="34">
        <f t="shared" si="5"/>
      </c>
      <c r="Z22" s="34">
        <f t="shared" si="6"/>
      </c>
      <c r="AA22" s="34">
        <f t="shared" si="7"/>
      </c>
      <c r="AB22" s="34">
        <f t="shared" si="8"/>
      </c>
      <c r="AC22" s="34">
        <f t="shared" si="9"/>
      </c>
      <c r="AD22" s="34">
        <f t="shared" si="10"/>
      </c>
      <c r="AE22" s="34">
        <f t="shared" si="11"/>
      </c>
      <c r="AF22" s="34">
        <f t="shared" si="12"/>
      </c>
      <c r="AG22" s="34">
        <f t="shared" si="13"/>
      </c>
      <c r="AH22" s="34">
        <f t="shared" si="14"/>
      </c>
      <c r="AI22" s="34">
        <f t="shared" si="15"/>
      </c>
      <c r="AJ22" s="34">
        <f t="shared" si="17"/>
      </c>
      <c r="AK22" s="34">
        <f t="shared" si="16"/>
      </c>
      <c r="AL22" s="103"/>
    </row>
    <row r="23" spans="1:38" ht="12.75">
      <c r="A23" s="36">
        <v>20</v>
      </c>
      <c r="B23" s="39" t="s">
        <v>114</v>
      </c>
      <c r="C23" s="122"/>
      <c r="D23" s="11" t="s">
        <v>30</v>
      </c>
      <c r="E23" s="35">
        <f t="shared" si="1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</c>
      <c r="X23" s="34">
        <f t="shared" si="4"/>
      </c>
      <c r="Y23" s="34">
        <f t="shared" si="5"/>
      </c>
      <c r="Z23" s="34">
        <f t="shared" si="6"/>
      </c>
      <c r="AA23" s="34">
        <f t="shared" si="7"/>
      </c>
      <c r="AB23" s="34">
        <f t="shared" si="8"/>
      </c>
      <c r="AC23" s="34">
        <f t="shared" si="9"/>
      </c>
      <c r="AD23" s="34">
        <f t="shared" si="10"/>
      </c>
      <c r="AE23" s="34">
        <f t="shared" si="11"/>
      </c>
      <c r="AF23" s="34">
        <f t="shared" si="12"/>
      </c>
      <c r="AG23" s="34">
        <f t="shared" si="13"/>
      </c>
      <c r="AH23" s="34">
        <f t="shared" si="14"/>
      </c>
      <c r="AI23" s="34">
        <f t="shared" si="15"/>
      </c>
      <c r="AJ23" s="34">
        <f t="shared" si="17"/>
      </c>
      <c r="AK23" s="34">
        <f t="shared" si="16"/>
      </c>
      <c r="AL23" s="103"/>
    </row>
    <row r="24" spans="1:38" ht="12.75">
      <c r="A24" s="36">
        <v>21</v>
      </c>
      <c r="B24" s="39" t="s">
        <v>114</v>
      </c>
      <c r="C24" s="122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1"/>
      </c>
      <c r="AF24" s="34">
        <f t="shared" si="12"/>
      </c>
      <c r="AG24" s="34">
        <f t="shared" si="13"/>
      </c>
      <c r="AH24" s="34">
        <f t="shared" si="14"/>
      </c>
      <c r="AI24" s="34">
        <f t="shared" si="15"/>
      </c>
      <c r="AJ24" s="34">
        <f t="shared" si="17"/>
      </c>
      <c r="AK24" s="34">
        <f t="shared" si="16"/>
      </c>
      <c r="AL24" s="103"/>
    </row>
    <row r="25" spans="1:38" ht="12.75">
      <c r="A25" s="36">
        <v>22</v>
      </c>
      <c r="B25" s="39" t="s">
        <v>114</v>
      </c>
      <c r="C25" s="122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123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1"/>
      </c>
      <c r="AF25" s="34">
        <f t="shared" si="12"/>
      </c>
      <c r="AG25" s="34">
        <f t="shared" si="13"/>
      </c>
      <c r="AH25" s="34">
        <f t="shared" si="14"/>
      </c>
      <c r="AI25" s="34">
        <f t="shared" si="15"/>
      </c>
      <c r="AJ25" s="34">
        <f t="shared" si="17"/>
      </c>
      <c r="AK25" s="34">
        <f t="shared" si="16"/>
      </c>
      <c r="AL25" s="103"/>
    </row>
    <row r="26" spans="1:38" ht="12.75">
      <c r="A26" s="36">
        <v>23</v>
      </c>
      <c r="B26" s="39" t="s">
        <v>114</v>
      </c>
      <c r="C26" s="122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1"/>
      </c>
      <c r="AF26" s="34">
        <f t="shared" si="12"/>
      </c>
      <c r="AG26" s="34">
        <f t="shared" si="13"/>
      </c>
      <c r="AH26" s="34">
        <f t="shared" si="14"/>
      </c>
      <c r="AI26" s="34">
        <f t="shared" si="15"/>
      </c>
      <c r="AJ26" s="34">
        <f t="shared" si="17"/>
      </c>
      <c r="AK26" s="34">
        <f t="shared" si="16"/>
      </c>
      <c r="AL26" s="103"/>
    </row>
    <row r="27" spans="1:38" ht="12.75">
      <c r="A27" s="36">
        <v>24</v>
      </c>
      <c r="B27" s="39" t="s">
        <v>114</v>
      </c>
      <c r="C27" s="122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1"/>
      </c>
      <c r="AF27" s="34">
        <f t="shared" si="12"/>
      </c>
      <c r="AG27" s="34">
        <f t="shared" si="13"/>
      </c>
      <c r="AH27" s="34">
        <f t="shared" si="14"/>
      </c>
      <c r="AI27" s="34">
        <f t="shared" si="15"/>
      </c>
      <c r="AJ27" s="34">
        <f t="shared" si="17"/>
      </c>
      <c r="AK27" s="34">
        <f t="shared" si="16"/>
      </c>
      <c r="AL27" s="103"/>
    </row>
    <row r="28" spans="1:38" ht="12.75">
      <c r="A28" s="36">
        <v>25</v>
      </c>
      <c r="B28" s="39" t="s">
        <v>114</v>
      </c>
      <c r="C28" s="121"/>
      <c r="D28" s="11" t="s">
        <v>30</v>
      </c>
      <c r="E28" s="35">
        <f>F28+G28+J28+H28+I28+K28+L28+M28+N28+O28+P28+Q28+R28+S28+T28+U28</f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>IF(G28=0,"",IF(G28&gt;20,5,IF(G28&gt;13,4,IF(G28&gt;3,3,IF(G28&lt;=3,2)))))</f>
      </c>
      <c r="X28" s="34">
        <f>IF(H28=0,"",IF(H28&gt;17,5,IF(H28&gt;11,4,IF(H28&gt;3,3,IF(H28&lt;=3,2)))))</f>
      </c>
      <c r="Y28" s="34">
        <f>IF(I28=0,"",IF(I28&gt;17,5,IF(I28&gt;11,4,IF(I28&gt;3,3,IF(I28&lt;=3,2)))))</f>
      </c>
      <c r="Z28" s="34">
        <f>IF(J28=0,"",IF(J28&gt;20,5,IF(J28&gt;13,4,IF(J28&gt;3,3,IF(J28&lt;=3,2)))))</f>
      </c>
      <c r="AA28" s="34">
        <f aca="true" t="shared" si="18" ref="AA28:AC29">IF(K28=0,"",IF(K28&gt;19,5,IF(K28&gt;11,4,IF(K28&gt;3,3,IF(K28&lt;=3,2)))))</f>
      </c>
      <c r="AB28" s="34">
        <f t="shared" si="18"/>
      </c>
      <c r="AC28" s="34">
        <f t="shared" si="18"/>
      </c>
      <c r="AD28" s="34">
        <f>IF(N28=0,"",IF(N28&gt;20,5,IF(N28&gt;13,4,IF(N28&gt;3,3,IF(N28&lt;=3,2)))))</f>
      </c>
      <c r="AE28" s="34">
        <f t="shared" si="11"/>
      </c>
      <c r="AF28" s="34">
        <f t="shared" si="12"/>
      </c>
      <c r="AG28" s="34">
        <f t="shared" si="13"/>
      </c>
      <c r="AH28" s="34">
        <f t="shared" si="14"/>
      </c>
      <c r="AI28" s="34">
        <f t="shared" si="15"/>
      </c>
      <c r="AJ28" s="34">
        <f t="shared" si="17"/>
      </c>
      <c r="AK28" s="34">
        <f t="shared" si="16"/>
      </c>
      <c r="AL28" s="103"/>
    </row>
    <row r="29" spans="1:38" ht="12.75">
      <c r="A29" s="36">
        <v>26</v>
      </c>
      <c r="B29" s="39" t="s">
        <v>114</v>
      </c>
      <c r="C29" s="122"/>
      <c r="D29" s="11" t="s">
        <v>30</v>
      </c>
      <c r="E29" s="35">
        <f>F29+G29+J29+H29+I29+K29+L29+M29+N29+O29+P29+Q29+R29+S29+T29+U29</f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>IF(G29=0,"",IF(G29&gt;20,5,IF(G29&gt;13,4,IF(G29&gt;3,3,IF(G29&lt;=3,2)))))</f>
      </c>
      <c r="X29" s="34">
        <f>IF(H29=0,"",IF(H29&gt;17,5,IF(H29&gt;11,4,IF(H29&gt;3,3,IF(H29&lt;=3,2)))))</f>
      </c>
      <c r="Y29" s="34">
        <f>IF(I29=0,"",IF(I29&gt;17,5,IF(I29&gt;11,4,IF(I29&gt;3,3,IF(I29&lt;=3,2)))))</f>
      </c>
      <c r="Z29" s="34">
        <f>IF(J29=0,"",IF(J29&gt;20,5,IF(J29&gt;13,4,IF(J29&gt;3,3,IF(J29&lt;=3,2)))))</f>
      </c>
      <c r="AA29" s="34">
        <f t="shared" si="18"/>
      </c>
      <c r="AB29" s="34">
        <f t="shared" si="18"/>
      </c>
      <c r="AC29" s="34">
        <f t="shared" si="18"/>
      </c>
      <c r="AD29" s="34">
        <f>IF(N29=0,"",IF(N29&gt;20,5,IF(N29&gt;13,4,IF(N29&gt;3,3,IF(N29&lt;=3,2)))))</f>
      </c>
      <c r="AE29" s="34">
        <f t="shared" si="11"/>
      </c>
      <c r="AF29" s="34">
        <f t="shared" si="12"/>
      </c>
      <c r="AG29" s="34">
        <f t="shared" si="13"/>
      </c>
      <c r="AH29" s="34">
        <f t="shared" si="14"/>
      </c>
      <c r="AI29" s="34">
        <f t="shared" si="15"/>
      </c>
      <c r="AJ29" s="34">
        <f t="shared" si="17"/>
      </c>
      <c r="AK29" s="34">
        <f t="shared" si="16"/>
      </c>
      <c r="AL29" s="103"/>
    </row>
    <row r="30" spans="1:38" ht="12.75">
      <c r="A30" s="36">
        <v>27</v>
      </c>
      <c r="B30" s="39" t="s">
        <v>114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1"/>
      </c>
      <c r="AF30" s="34">
        <f t="shared" si="12"/>
      </c>
      <c r="AG30" s="34">
        <f t="shared" si="13"/>
      </c>
      <c r="AH30" s="34">
        <f t="shared" si="14"/>
      </c>
      <c r="AI30" s="34">
        <f t="shared" si="15"/>
      </c>
      <c r="AJ30" s="34">
        <f t="shared" si="17"/>
      </c>
      <c r="AK30" s="34">
        <f t="shared" si="16"/>
      </c>
      <c r="AL30" s="103"/>
    </row>
    <row r="31" spans="1:38" ht="12.75">
      <c r="A31" s="36">
        <v>28</v>
      </c>
      <c r="B31" s="39" t="s">
        <v>114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1"/>
      </c>
      <c r="AF31" s="34">
        <f t="shared" si="12"/>
      </c>
      <c r="AG31" s="34">
        <f t="shared" si="13"/>
      </c>
      <c r="AH31" s="34">
        <f t="shared" si="14"/>
      </c>
      <c r="AI31" s="34">
        <f t="shared" si="15"/>
      </c>
      <c r="AJ31" s="34">
        <f t="shared" si="17"/>
      </c>
      <c r="AK31" s="34">
        <f t="shared" si="16"/>
      </c>
      <c r="AL31" s="103"/>
    </row>
    <row r="32" spans="1:38" ht="12.75">
      <c r="A32" s="36">
        <v>29</v>
      </c>
      <c r="B32" s="39" t="s">
        <v>114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1"/>
      </c>
      <c r="AF32" s="34">
        <f t="shared" si="12"/>
      </c>
      <c r="AG32" s="34">
        <f t="shared" si="13"/>
      </c>
      <c r="AH32" s="34">
        <f t="shared" si="14"/>
      </c>
      <c r="AI32" s="34">
        <f t="shared" si="15"/>
      </c>
      <c r="AJ32" s="34">
        <f t="shared" si="17"/>
      </c>
      <c r="AK32" s="34">
        <f t="shared" si="16"/>
      </c>
      <c r="AL32" s="103"/>
    </row>
    <row r="33" spans="1:38" ht="12.75">
      <c r="A33" s="36">
        <v>30</v>
      </c>
      <c r="B33" s="39" t="s">
        <v>114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1"/>
      </c>
      <c r="AF33" s="34">
        <f t="shared" si="12"/>
      </c>
      <c r="AG33" s="34">
        <f t="shared" si="13"/>
      </c>
      <c r="AH33" s="34">
        <f t="shared" si="14"/>
      </c>
      <c r="AI33" s="34">
        <f t="shared" si="15"/>
      </c>
      <c r="AJ33" s="34">
        <f t="shared" si="17"/>
      </c>
      <c r="AK33" s="34">
        <f t="shared" si="16"/>
      </c>
      <c r="AL33" s="103"/>
    </row>
    <row r="34" spans="1:38" ht="12.75">
      <c r="A34" s="36">
        <v>31</v>
      </c>
      <c r="B34" s="39" t="s">
        <v>114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1"/>
      </c>
      <c r="AF34" s="34">
        <f t="shared" si="12"/>
      </c>
      <c r="AG34" s="34">
        <f t="shared" si="13"/>
      </c>
      <c r="AH34" s="34">
        <f t="shared" si="14"/>
      </c>
      <c r="AI34" s="34">
        <f t="shared" si="15"/>
      </c>
      <c r="AJ34" s="34">
        <f t="shared" si="17"/>
      </c>
      <c r="AK34" s="34">
        <f t="shared" si="16"/>
      </c>
      <c r="AL34" s="103"/>
    </row>
    <row r="35" spans="1:38" ht="12.75">
      <c r="A35" s="36">
        <v>32</v>
      </c>
      <c r="B35" s="39" t="s">
        <v>114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1"/>
      </c>
      <c r="AF35" s="34">
        <f t="shared" si="12"/>
      </c>
      <c r="AG35" s="34">
        <f t="shared" si="13"/>
      </c>
      <c r="AH35" s="34">
        <f t="shared" si="14"/>
      </c>
      <c r="AI35" s="34">
        <f t="shared" si="15"/>
      </c>
      <c r="AJ35" s="34">
        <f t="shared" si="17"/>
      </c>
      <c r="AK35" s="34">
        <f t="shared" si="16"/>
      </c>
      <c r="AL35" s="103"/>
    </row>
    <row r="36" spans="1:38" ht="12.75">
      <c r="A36" s="36">
        <v>33</v>
      </c>
      <c r="B36" s="39" t="s">
        <v>114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1"/>
      </c>
      <c r="AF36" s="34">
        <f t="shared" si="12"/>
      </c>
      <c r="AG36" s="34">
        <f t="shared" si="13"/>
      </c>
      <c r="AH36" s="34">
        <f t="shared" si="14"/>
      </c>
      <c r="AI36" s="34">
        <f t="shared" si="15"/>
      </c>
      <c r="AJ36" s="34">
        <f t="shared" si="17"/>
      </c>
      <c r="AK36" s="34">
        <f t="shared" si="16"/>
      </c>
      <c r="AL36" s="103"/>
    </row>
    <row r="37" spans="1:38" ht="12.75">
      <c r="A37" s="36">
        <v>34</v>
      </c>
      <c r="B37" s="39" t="s">
        <v>114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1"/>
      </c>
      <c r="AF37" s="34">
        <f t="shared" si="12"/>
      </c>
      <c r="AG37" s="34">
        <f t="shared" si="13"/>
      </c>
      <c r="AH37" s="34">
        <f t="shared" si="14"/>
      </c>
      <c r="AI37" s="34">
        <f t="shared" si="15"/>
      </c>
      <c r="AJ37" s="34">
        <f t="shared" si="17"/>
      </c>
      <c r="AK37" s="34">
        <f t="shared" si="16"/>
      </c>
      <c r="AL37" s="103"/>
    </row>
    <row r="38" spans="1:38" ht="12.75">
      <c r="A38" s="36">
        <v>35</v>
      </c>
      <c r="B38" s="39" t="s">
        <v>114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1"/>
      </c>
      <c r="AF38" s="34">
        <f t="shared" si="12"/>
      </c>
      <c r="AG38" s="34">
        <f t="shared" si="13"/>
      </c>
      <c r="AH38" s="34">
        <f t="shared" si="14"/>
      </c>
      <c r="AI38" s="34">
        <f t="shared" si="15"/>
      </c>
      <c r="AJ38" s="34">
        <f t="shared" si="17"/>
      </c>
      <c r="AK38" s="34">
        <f t="shared" si="16"/>
      </c>
      <c r="AL38" s="103"/>
    </row>
    <row r="39" spans="1:38" ht="12.75">
      <c r="A39" s="36">
        <v>36</v>
      </c>
      <c r="B39" s="39" t="s">
        <v>114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1"/>
      </c>
      <c r="AF39" s="34">
        <f t="shared" si="12"/>
      </c>
      <c r="AG39" s="34">
        <f t="shared" si="13"/>
      </c>
      <c r="AH39" s="34">
        <f t="shared" si="14"/>
      </c>
      <c r="AI39" s="34">
        <f t="shared" si="15"/>
      </c>
      <c r="AJ39" s="34">
        <f t="shared" si="17"/>
      </c>
      <c r="AK39" s="34">
        <f t="shared" si="16"/>
      </c>
      <c r="AL39" s="103"/>
    </row>
    <row r="40" spans="1:38" ht="12.75">
      <c r="A40" s="36">
        <v>37</v>
      </c>
      <c r="B40" s="39" t="s">
        <v>114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1"/>
      </c>
      <c r="AF40" s="34">
        <f t="shared" si="12"/>
      </c>
      <c r="AG40" s="34">
        <f t="shared" si="13"/>
      </c>
      <c r="AH40" s="34">
        <f t="shared" si="14"/>
      </c>
      <c r="AI40" s="34">
        <f t="shared" si="15"/>
      </c>
      <c r="AJ40" s="34">
        <f t="shared" si="17"/>
      </c>
      <c r="AK40" s="34">
        <f t="shared" si="16"/>
      </c>
      <c r="AL40" s="103"/>
    </row>
    <row r="41" spans="1:38" ht="12.75">
      <c r="A41" s="36">
        <v>38</v>
      </c>
      <c r="B41" s="39" t="s">
        <v>114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1"/>
      </c>
      <c r="AF41" s="34">
        <f t="shared" si="12"/>
      </c>
      <c r="AG41" s="34">
        <f t="shared" si="13"/>
      </c>
      <c r="AH41" s="34">
        <f t="shared" si="14"/>
      </c>
      <c r="AI41" s="34">
        <f t="shared" si="15"/>
      </c>
      <c r="AJ41" s="34">
        <f t="shared" si="17"/>
      </c>
      <c r="AK41" s="34">
        <f t="shared" si="16"/>
      </c>
      <c r="AL41" s="103"/>
    </row>
    <row r="42" spans="1:38" ht="12.75">
      <c r="A42" s="36">
        <v>39</v>
      </c>
      <c r="B42" s="39" t="s">
        <v>114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1"/>
      </c>
      <c r="AF42" s="34">
        <f t="shared" si="12"/>
      </c>
      <c r="AG42" s="34">
        <f t="shared" si="13"/>
      </c>
      <c r="AH42" s="34">
        <f t="shared" si="14"/>
      </c>
      <c r="AI42" s="34">
        <f t="shared" si="15"/>
      </c>
      <c r="AJ42" s="34">
        <f t="shared" si="17"/>
      </c>
      <c r="AK42" s="34">
        <f t="shared" si="16"/>
      </c>
      <c r="AL42" s="103"/>
    </row>
    <row r="43" spans="1:38" ht="12.75">
      <c r="A43" s="36">
        <v>40</v>
      </c>
      <c r="B43" s="39" t="s">
        <v>114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1"/>
      </c>
      <c r="AF43" s="34">
        <f t="shared" si="12"/>
      </c>
      <c r="AG43" s="34">
        <f t="shared" si="13"/>
      </c>
      <c r="AH43" s="34">
        <f t="shared" si="14"/>
      </c>
      <c r="AI43" s="34">
        <f t="shared" si="15"/>
      </c>
      <c r="AJ43" s="34">
        <f t="shared" si="17"/>
      </c>
      <c r="AK43" s="34">
        <f t="shared" si="16"/>
      </c>
      <c r="AL43" s="103"/>
    </row>
    <row r="44" spans="1:38" ht="12.75">
      <c r="A44" s="36">
        <v>41</v>
      </c>
      <c r="B44" s="39" t="s">
        <v>114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1"/>
      </c>
      <c r="AF44" s="34">
        <f t="shared" si="12"/>
      </c>
      <c r="AG44" s="34">
        <f t="shared" si="13"/>
      </c>
      <c r="AH44" s="34">
        <f t="shared" si="14"/>
      </c>
      <c r="AI44" s="34">
        <f t="shared" si="15"/>
      </c>
      <c r="AJ44" s="34">
        <f t="shared" si="17"/>
      </c>
      <c r="AK44" s="34">
        <f t="shared" si="16"/>
      </c>
      <c r="AL44" s="103"/>
    </row>
    <row r="45" spans="1:38" ht="12.75">
      <c r="A45" s="36">
        <v>42</v>
      </c>
      <c r="B45" s="39" t="s">
        <v>114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1"/>
      </c>
      <c r="AF45" s="34">
        <f t="shared" si="12"/>
      </c>
      <c r="AG45" s="34">
        <f t="shared" si="13"/>
      </c>
      <c r="AH45" s="34">
        <f t="shared" si="14"/>
      </c>
      <c r="AI45" s="34">
        <f t="shared" si="15"/>
      </c>
      <c r="AJ45" s="34">
        <f t="shared" si="17"/>
      </c>
      <c r="AK45" s="34">
        <f t="shared" si="16"/>
      </c>
      <c r="AL45" s="103"/>
    </row>
    <row r="46" spans="1:38" ht="12.75">
      <c r="A46" s="36">
        <v>43</v>
      </c>
      <c r="B46" s="39" t="s">
        <v>114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1"/>
      </c>
      <c r="AF46" s="34">
        <f t="shared" si="12"/>
      </c>
      <c r="AG46" s="34">
        <f t="shared" si="13"/>
      </c>
      <c r="AH46" s="34">
        <f t="shared" si="14"/>
      </c>
      <c r="AI46" s="34">
        <f t="shared" si="15"/>
      </c>
      <c r="AJ46" s="34">
        <f t="shared" si="17"/>
      </c>
      <c r="AK46" s="34">
        <f t="shared" si="16"/>
      </c>
      <c r="AL46" s="103"/>
    </row>
    <row r="47" spans="1:38" ht="12.75">
      <c r="A47" s="36">
        <v>44</v>
      </c>
      <c r="B47" s="39" t="s">
        <v>114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1"/>
      </c>
      <c r="AF47" s="34">
        <f t="shared" si="12"/>
      </c>
      <c r="AG47" s="34">
        <f t="shared" si="13"/>
      </c>
      <c r="AH47" s="34">
        <f t="shared" si="14"/>
      </c>
      <c r="AI47" s="34">
        <f t="shared" si="15"/>
      </c>
      <c r="AJ47" s="34">
        <f t="shared" si="17"/>
      </c>
      <c r="AK47" s="34">
        <f t="shared" si="16"/>
      </c>
      <c r="AL47" s="103"/>
    </row>
    <row r="48" spans="1:38" ht="12.75" hidden="1">
      <c r="A48" s="36">
        <v>45</v>
      </c>
      <c r="B48" s="39" t="s">
        <v>114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1"/>
      </c>
      <c r="AF48" s="34">
        <f t="shared" si="12"/>
      </c>
      <c r="AG48" s="34">
        <f t="shared" si="13"/>
      </c>
      <c r="AH48" s="34">
        <f t="shared" si="14"/>
      </c>
      <c r="AI48" s="34">
        <f t="shared" si="15"/>
      </c>
      <c r="AJ48" s="34">
        <f t="shared" si="17"/>
      </c>
      <c r="AK48" s="34">
        <f t="shared" si="16"/>
      </c>
      <c r="AL48" s="103"/>
    </row>
    <row r="49" spans="1:38" ht="12.75" hidden="1">
      <c r="A49" s="36">
        <v>46</v>
      </c>
      <c r="B49" s="39" t="s">
        <v>114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1"/>
      </c>
      <c r="AF49" s="34">
        <f t="shared" si="12"/>
      </c>
      <c r="AG49" s="34">
        <f t="shared" si="13"/>
      </c>
      <c r="AH49" s="34">
        <f t="shared" si="14"/>
      </c>
      <c r="AI49" s="34">
        <f t="shared" si="15"/>
      </c>
      <c r="AJ49" s="34">
        <f t="shared" si="17"/>
      </c>
      <c r="AK49" s="34">
        <f t="shared" si="16"/>
      </c>
      <c r="AL49" s="103"/>
    </row>
    <row r="50" spans="1:38" ht="12.75" hidden="1">
      <c r="A50" s="36">
        <v>47</v>
      </c>
      <c r="B50" s="39" t="s">
        <v>114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1"/>
      </c>
      <c r="AF50" s="34">
        <f t="shared" si="12"/>
      </c>
      <c r="AG50" s="34">
        <f t="shared" si="13"/>
      </c>
      <c r="AH50" s="34">
        <f t="shared" si="14"/>
      </c>
      <c r="AI50" s="34">
        <f t="shared" si="15"/>
      </c>
      <c r="AJ50" s="34">
        <f t="shared" si="17"/>
      </c>
      <c r="AK50" s="34">
        <f t="shared" si="16"/>
      </c>
      <c r="AL50" s="103"/>
    </row>
    <row r="51" spans="1:38" ht="12.75" hidden="1">
      <c r="A51" s="36">
        <v>48</v>
      </c>
      <c r="B51" s="39" t="s">
        <v>114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1"/>
      </c>
      <c r="AF51" s="34">
        <f t="shared" si="12"/>
      </c>
      <c r="AG51" s="34">
        <f t="shared" si="13"/>
      </c>
      <c r="AH51" s="34">
        <f t="shared" si="14"/>
      </c>
      <c r="AI51" s="34">
        <f t="shared" si="15"/>
      </c>
      <c r="AJ51" s="34">
        <f t="shared" si="17"/>
      </c>
      <c r="AK51" s="34">
        <f t="shared" si="16"/>
      </c>
      <c r="AL51" s="103"/>
    </row>
    <row r="52" spans="1:38" ht="12.75" hidden="1">
      <c r="A52" s="36">
        <v>49</v>
      </c>
      <c r="B52" s="39" t="s">
        <v>114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1"/>
      </c>
      <c r="AF52" s="34">
        <f t="shared" si="12"/>
      </c>
      <c r="AG52" s="34">
        <f t="shared" si="13"/>
      </c>
      <c r="AH52" s="34">
        <f t="shared" si="14"/>
      </c>
      <c r="AI52" s="34">
        <f t="shared" si="15"/>
      </c>
      <c r="AJ52" s="34">
        <f t="shared" si="17"/>
      </c>
      <c r="AK52" s="34">
        <f t="shared" si="16"/>
      </c>
      <c r="AL52" s="103"/>
    </row>
    <row r="53" spans="1:38" ht="12.75" hidden="1">
      <c r="A53" s="36">
        <v>50</v>
      </c>
      <c r="B53" s="39" t="s">
        <v>114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1"/>
      </c>
      <c r="AF53" s="34">
        <f t="shared" si="12"/>
      </c>
      <c r="AG53" s="34">
        <f t="shared" si="13"/>
      </c>
      <c r="AH53" s="34">
        <f t="shared" si="14"/>
      </c>
      <c r="AI53" s="34">
        <f t="shared" si="15"/>
      </c>
      <c r="AJ53" s="34">
        <f t="shared" si="17"/>
      </c>
      <c r="AK53" s="34">
        <f t="shared" si="16"/>
      </c>
      <c r="AL53" s="103"/>
    </row>
    <row r="54" spans="1:38" ht="12.75" hidden="1">
      <c r="A54" s="36">
        <v>51</v>
      </c>
      <c r="B54" s="39" t="s">
        <v>114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1"/>
      </c>
      <c r="AF54" s="34">
        <f t="shared" si="12"/>
      </c>
      <c r="AG54" s="34">
        <f t="shared" si="13"/>
      </c>
      <c r="AH54" s="34">
        <f t="shared" si="14"/>
      </c>
      <c r="AI54" s="34">
        <f t="shared" si="15"/>
      </c>
      <c r="AJ54" s="34">
        <f t="shared" si="17"/>
      </c>
      <c r="AK54" s="34">
        <f t="shared" si="16"/>
      </c>
      <c r="AL54" s="103"/>
    </row>
    <row r="55" spans="1:38" ht="12.75" hidden="1">
      <c r="A55" s="36">
        <v>52</v>
      </c>
      <c r="B55" s="39" t="s">
        <v>114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1"/>
      </c>
      <c r="AF55" s="34">
        <f t="shared" si="12"/>
      </c>
      <c r="AG55" s="34">
        <f t="shared" si="13"/>
      </c>
      <c r="AH55" s="34">
        <f t="shared" si="14"/>
      </c>
      <c r="AI55" s="34">
        <f t="shared" si="15"/>
      </c>
      <c r="AJ55" s="34">
        <f t="shared" si="17"/>
      </c>
      <c r="AK55" s="34">
        <f t="shared" si="16"/>
      </c>
      <c r="AL55" s="103"/>
    </row>
    <row r="56" spans="1:38" ht="12.75" hidden="1">
      <c r="A56" s="36">
        <v>53</v>
      </c>
      <c r="B56" s="39" t="s">
        <v>114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1"/>
      </c>
      <c r="AF56" s="34">
        <f t="shared" si="12"/>
      </c>
      <c r="AG56" s="34">
        <f t="shared" si="13"/>
      </c>
      <c r="AH56" s="34">
        <f t="shared" si="14"/>
      </c>
      <c r="AI56" s="34">
        <f t="shared" si="15"/>
      </c>
      <c r="AJ56" s="34">
        <f t="shared" si="17"/>
      </c>
      <c r="AK56" s="34">
        <f t="shared" si="16"/>
      </c>
      <c r="AL56" s="103"/>
    </row>
    <row r="57" spans="1:38" ht="12.75" hidden="1">
      <c r="A57" s="36">
        <v>54</v>
      </c>
      <c r="B57" s="39" t="s">
        <v>114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1"/>
      </c>
      <c r="AF57" s="34">
        <f t="shared" si="12"/>
      </c>
      <c r="AG57" s="34">
        <f t="shared" si="13"/>
      </c>
      <c r="AH57" s="34">
        <f t="shared" si="14"/>
      </c>
      <c r="AI57" s="34">
        <f t="shared" si="15"/>
      </c>
      <c r="AJ57" s="34">
        <f t="shared" si="17"/>
      </c>
      <c r="AK57" s="34">
        <f t="shared" si="16"/>
      </c>
      <c r="AL57" s="103"/>
    </row>
    <row r="58" spans="1:38" ht="12.75" hidden="1">
      <c r="A58" s="36">
        <v>55</v>
      </c>
      <c r="B58" s="39" t="s">
        <v>114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1"/>
      </c>
      <c r="AF58" s="34">
        <f t="shared" si="12"/>
      </c>
      <c r="AG58" s="34">
        <f t="shared" si="13"/>
      </c>
      <c r="AH58" s="34">
        <f t="shared" si="14"/>
      </c>
      <c r="AI58" s="34">
        <f t="shared" si="15"/>
      </c>
      <c r="AJ58" s="34">
        <f t="shared" si="17"/>
      </c>
      <c r="AK58" s="34">
        <f t="shared" si="16"/>
      </c>
      <c r="AL58" s="103"/>
    </row>
    <row r="59" spans="1:38" ht="12.75" hidden="1">
      <c r="A59" s="36">
        <v>56</v>
      </c>
      <c r="B59" s="39" t="s">
        <v>114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1"/>
      </c>
      <c r="AF59" s="34">
        <f t="shared" si="12"/>
      </c>
      <c r="AG59" s="34">
        <f t="shared" si="13"/>
      </c>
      <c r="AH59" s="34">
        <f t="shared" si="14"/>
      </c>
      <c r="AI59" s="34">
        <f t="shared" si="15"/>
      </c>
      <c r="AJ59" s="34">
        <f t="shared" si="17"/>
      </c>
      <c r="AK59" s="34">
        <f t="shared" si="16"/>
      </c>
      <c r="AL59" s="103"/>
    </row>
    <row r="60" spans="1:38" ht="12.75" hidden="1">
      <c r="A60" s="36">
        <v>57</v>
      </c>
      <c r="B60" s="39" t="s">
        <v>114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1"/>
      </c>
      <c r="AF60" s="34">
        <f t="shared" si="12"/>
      </c>
      <c r="AG60" s="34">
        <f t="shared" si="13"/>
      </c>
      <c r="AH60" s="34">
        <f t="shared" si="14"/>
      </c>
      <c r="AI60" s="34">
        <f t="shared" si="15"/>
      </c>
      <c r="AJ60" s="34">
        <f t="shared" si="17"/>
      </c>
      <c r="AK60" s="34">
        <f t="shared" si="16"/>
      </c>
      <c r="AL60" s="103"/>
    </row>
    <row r="61" spans="1:38" ht="12.75" hidden="1">
      <c r="A61" s="36">
        <v>58</v>
      </c>
      <c r="B61" s="39" t="s">
        <v>114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1"/>
      </c>
      <c r="AF61" s="34">
        <f t="shared" si="12"/>
      </c>
      <c r="AG61" s="34">
        <f t="shared" si="13"/>
      </c>
      <c r="AH61" s="34">
        <f t="shared" si="14"/>
      </c>
      <c r="AI61" s="34">
        <f t="shared" si="15"/>
      </c>
      <c r="AJ61" s="34">
        <f t="shared" si="17"/>
      </c>
      <c r="AK61" s="34">
        <f t="shared" si="16"/>
      </c>
      <c r="AL61" s="103"/>
    </row>
    <row r="62" spans="1:38" ht="12.75" hidden="1">
      <c r="A62" s="36">
        <v>59</v>
      </c>
      <c r="B62" s="39" t="s">
        <v>114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1"/>
      </c>
      <c r="AF62" s="34">
        <f t="shared" si="12"/>
      </c>
      <c r="AG62" s="34">
        <f t="shared" si="13"/>
      </c>
      <c r="AH62" s="34">
        <f t="shared" si="14"/>
      </c>
      <c r="AI62" s="34">
        <f t="shared" si="15"/>
      </c>
      <c r="AJ62" s="34">
        <f t="shared" si="17"/>
      </c>
      <c r="AK62" s="34">
        <f t="shared" si="16"/>
      </c>
      <c r="AL62" s="103"/>
    </row>
    <row r="63" spans="1:38" ht="12.75" hidden="1">
      <c r="A63" s="36">
        <v>60</v>
      </c>
      <c r="B63" s="39" t="s">
        <v>114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1"/>
      </c>
      <c r="AF63" s="34">
        <f t="shared" si="12"/>
      </c>
      <c r="AG63" s="34">
        <f t="shared" si="13"/>
      </c>
      <c r="AH63" s="34">
        <f t="shared" si="14"/>
      </c>
      <c r="AI63" s="34">
        <f t="shared" si="15"/>
      </c>
      <c r="AJ63" s="34">
        <f t="shared" si="17"/>
      </c>
      <c r="AK63" s="34">
        <f t="shared" si="16"/>
      </c>
      <c r="AL63" s="103"/>
    </row>
    <row r="64" spans="1:38" ht="12.75" hidden="1">
      <c r="A64" s="36">
        <v>61</v>
      </c>
      <c r="B64" s="39" t="s">
        <v>114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1"/>
      </c>
      <c r="AF64" s="34">
        <f t="shared" si="12"/>
      </c>
      <c r="AG64" s="34">
        <f t="shared" si="13"/>
      </c>
      <c r="AH64" s="34">
        <f t="shared" si="14"/>
      </c>
      <c r="AI64" s="34">
        <f t="shared" si="15"/>
      </c>
      <c r="AJ64" s="34">
        <f t="shared" si="17"/>
      </c>
      <c r="AK64" s="34">
        <f t="shared" si="16"/>
      </c>
      <c r="AL64" s="103"/>
    </row>
    <row r="65" spans="1:38" ht="12.75" hidden="1">
      <c r="A65" s="36">
        <v>62</v>
      </c>
      <c r="B65" s="39" t="s">
        <v>114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1"/>
      </c>
      <c r="AF65" s="34">
        <f t="shared" si="12"/>
      </c>
      <c r="AG65" s="34">
        <f t="shared" si="13"/>
      </c>
      <c r="AH65" s="34">
        <f t="shared" si="14"/>
      </c>
      <c r="AI65" s="34">
        <f t="shared" si="15"/>
      </c>
      <c r="AJ65" s="34">
        <f t="shared" si="17"/>
      </c>
      <c r="AK65" s="34">
        <f t="shared" si="16"/>
      </c>
      <c r="AL65" s="103"/>
    </row>
    <row r="66" spans="1:38" ht="12.75" hidden="1">
      <c r="A66" s="36">
        <v>63</v>
      </c>
      <c r="B66" s="39" t="s">
        <v>114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1"/>
      </c>
      <c r="AF66" s="34">
        <f t="shared" si="12"/>
      </c>
      <c r="AG66" s="34">
        <f t="shared" si="13"/>
      </c>
      <c r="AH66" s="34">
        <f t="shared" si="14"/>
      </c>
      <c r="AI66" s="34">
        <f t="shared" si="15"/>
      </c>
      <c r="AJ66" s="34">
        <f t="shared" si="17"/>
      </c>
      <c r="AK66" s="34">
        <f t="shared" si="16"/>
      </c>
      <c r="AL66" s="103"/>
    </row>
    <row r="67" spans="1:38" ht="12.75" hidden="1">
      <c r="A67" s="36">
        <v>64</v>
      </c>
      <c r="B67" s="39" t="s">
        <v>114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1"/>
      </c>
      <c r="AF67" s="34">
        <f t="shared" si="12"/>
      </c>
      <c r="AG67" s="34">
        <f t="shared" si="13"/>
      </c>
      <c r="AH67" s="34">
        <f t="shared" si="14"/>
      </c>
      <c r="AI67" s="34">
        <f t="shared" si="15"/>
      </c>
      <c r="AJ67" s="34">
        <f t="shared" si="17"/>
      </c>
      <c r="AK67" s="34">
        <f t="shared" si="16"/>
      </c>
      <c r="AL67" s="103"/>
    </row>
    <row r="68" spans="1:38" ht="12.75" hidden="1">
      <c r="A68" s="36">
        <v>65</v>
      </c>
      <c r="B68" s="39" t="s">
        <v>114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1"/>
      </c>
      <c r="AF68" s="34">
        <f t="shared" si="12"/>
      </c>
      <c r="AG68" s="34">
        <f t="shared" si="13"/>
      </c>
      <c r="AH68" s="34">
        <f t="shared" si="14"/>
      </c>
      <c r="AI68" s="34">
        <f t="shared" si="15"/>
      </c>
      <c r="AJ68" s="34">
        <f t="shared" si="17"/>
      </c>
      <c r="AK68" s="34">
        <f t="shared" si="16"/>
      </c>
      <c r="AL68" s="103"/>
    </row>
    <row r="69" spans="1:38" ht="12.75" hidden="1">
      <c r="A69" s="36">
        <v>66</v>
      </c>
      <c r="B69" s="39" t="s">
        <v>114</v>
      </c>
      <c r="C69" s="37"/>
      <c r="D69" s="11" t="s">
        <v>30</v>
      </c>
      <c r="E69" s="35">
        <f aca="true" t="shared" si="19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20" ref="V69:V128">IF(F69=0,"",IF(F69&gt;20,5,IF(F69&gt;13,4,IF(F69&gt;3,3,IF(F69&lt;=3,2)))))</f>
      </c>
      <c r="W69" s="34">
        <f aca="true" t="shared" si="21" ref="W69:W128">IF(G69=0,"",IF(G69&gt;20,5,IF(G69&gt;13,4,IF(G69&gt;3,3,IF(G69&lt;=3,2)))))</f>
      </c>
      <c r="X69" s="34">
        <f aca="true" t="shared" si="22" ref="X69:X128">IF(H69=0,"",IF(H69&gt;17,5,IF(H69&gt;11,4,IF(H69&gt;3,3,IF(H69&lt;=3,2)))))</f>
      </c>
      <c r="Y69" s="34">
        <f aca="true" t="shared" si="23" ref="Y69:Y132">IF(I69=0,"",IF(I69&gt;17,5,IF(I69&gt;11,4,IF(I69&gt;3,3,IF(I69&lt;=3,2)))))</f>
      </c>
      <c r="Z69" s="34">
        <f aca="true" t="shared" si="24" ref="Z69:Z132">IF(J69=0,"",IF(J69&gt;20,5,IF(J69&gt;13,4,IF(J69&gt;3,3,IF(J69&lt;=3,2)))))</f>
      </c>
      <c r="AA69" s="34">
        <f aca="true" t="shared" si="25" ref="AA69:AA128">IF(K69=0,"",IF(K69&gt;19,5,IF(K69&gt;11,4,IF(K69&gt;3,3,IF(K69&lt;=3,2)))))</f>
      </c>
      <c r="AB69" s="34">
        <f aca="true" t="shared" si="26" ref="AB69:AB128">IF(L69=0,"",IF(L69&gt;19,5,IF(L69&gt;11,4,IF(L69&gt;3,3,IF(L69&lt;=3,2)))))</f>
      </c>
      <c r="AC69" s="34">
        <f aca="true" t="shared" si="27" ref="AC69:AC128">IF(M69=0,"",IF(M69&gt;19,5,IF(M69&gt;11,4,IF(M69&gt;3,3,IF(M69&lt;=3,2)))))</f>
      </c>
      <c r="AD69" s="34">
        <f aca="true" t="shared" si="28" ref="AD69:AD128">IF(N69=0,"",IF(N69&gt;20,5,IF(N69&gt;13,4,IF(N69&gt;3,3,IF(N69&lt;=3,2)))))</f>
      </c>
      <c r="AE69" s="34">
        <f aca="true" t="shared" si="29" ref="AE69:AE128">IF(O69=0,"",IF(O69&gt;20,5,IF(O69&gt;13,4,IF(O69&gt;3,3,IF(O69&lt;=3,2)))))</f>
      </c>
      <c r="AF69" s="34">
        <f aca="true" t="shared" si="30" ref="AF69:AF128">IF(P69=0,"",IF(P69&gt;20,5,IF(P69&gt;13,4,IF(P69&gt;3,3,IF(P69&lt;=3,2)))))</f>
      </c>
      <c r="AG69" s="34">
        <f aca="true" t="shared" si="31" ref="AG69:AG132">IF(Q69=0,"",IF(Q69&gt;20,5,IF(Q69&gt;13,4,IF(Q69&gt;3,3,IF(Q69&lt;=3,2)))))</f>
      </c>
      <c r="AH69" s="34">
        <f aca="true" t="shared" si="32" ref="AH69:AH128">IF(R69=0,"",IF(R69&gt;20,5,IF(R69&gt;13,4,IF(R69&gt;3,3,IF(R69&lt;=3,2)))))</f>
      </c>
      <c r="AI69" s="34">
        <f aca="true" t="shared" si="33" ref="AI69:AI128">IF(S69=0,"",IF(S69&gt;20,5,IF(S69&gt;13,4,IF(S69&gt;3,3,IF(S69&lt;=3,2)))))</f>
      </c>
      <c r="AJ69" s="34">
        <f t="shared" si="17"/>
      </c>
      <c r="AK69" s="34">
        <f aca="true" t="shared" si="34" ref="AK69:AK128">IF(U69=0,"",IF(U69&gt;20,5,IF(U69&gt;13,4,IF(U69&gt;3,3,IF(U69&lt;=3,2)))))</f>
      </c>
      <c r="AL69" s="103"/>
    </row>
    <row r="70" spans="1:38" ht="12.75" hidden="1">
      <c r="A70" s="36">
        <v>67</v>
      </c>
      <c r="B70" s="39" t="s">
        <v>114</v>
      </c>
      <c r="C70" s="37"/>
      <c r="D70" s="11" t="s">
        <v>30</v>
      </c>
      <c r="E70" s="35">
        <f t="shared" si="19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20"/>
      </c>
      <c r="W70" s="34">
        <f t="shared" si="21"/>
      </c>
      <c r="X70" s="34">
        <f t="shared" si="22"/>
      </c>
      <c r="Y70" s="34">
        <f t="shared" si="23"/>
      </c>
      <c r="Z70" s="34">
        <f t="shared" si="24"/>
      </c>
      <c r="AA70" s="34">
        <f t="shared" si="25"/>
      </c>
      <c r="AB70" s="34">
        <f t="shared" si="26"/>
      </c>
      <c r="AC70" s="34">
        <f t="shared" si="27"/>
      </c>
      <c r="AD70" s="34">
        <f t="shared" si="28"/>
      </c>
      <c r="AE70" s="34">
        <f t="shared" si="29"/>
      </c>
      <c r="AF70" s="34">
        <f t="shared" si="30"/>
      </c>
      <c r="AG70" s="34">
        <f t="shared" si="31"/>
      </c>
      <c r="AH70" s="34">
        <f t="shared" si="32"/>
      </c>
      <c r="AI70" s="34">
        <f t="shared" si="33"/>
      </c>
      <c r="AJ70" s="34">
        <f t="shared" si="17"/>
      </c>
      <c r="AK70" s="34">
        <f t="shared" si="34"/>
      </c>
      <c r="AL70" s="103"/>
    </row>
    <row r="71" spans="1:38" ht="12.75" hidden="1">
      <c r="A71" s="36">
        <v>68</v>
      </c>
      <c r="B71" s="39" t="s">
        <v>114</v>
      </c>
      <c r="C71" s="37"/>
      <c r="D71" s="11" t="s">
        <v>30</v>
      </c>
      <c r="E71" s="35">
        <f t="shared" si="19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20"/>
      </c>
      <c r="W71" s="34">
        <f t="shared" si="21"/>
      </c>
      <c r="X71" s="34">
        <f t="shared" si="22"/>
      </c>
      <c r="Y71" s="34">
        <f t="shared" si="23"/>
      </c>
      <c r="Z71" s="34">
        <f t="shared" si="24"/>
      </c>
      <c r="AA71" s="34">
        <f t="shared" si="25"/>
      </c>
      <c r="AB71" s="34">
        <f t="shared" si="26"/>
      </c>
      <c r="AC71" s="34">
        <f t="shared" si="27"/>
      </c>
      <c r="AD71" s="34">
        <f t="shared" si="28"/>
      </c>
      <c r="AE71" s="34">
        <f t="shared" si="29"/>
      </c>
      <c r="AF71" s="34">
        <f t="shared" si="30"/>
      </c>
      <c r="AG71" s="34">
        <f t="shared" si="31"/>
      </c>
      <c r="AH71" s="34">
        <f t="shared" si="32"/>
      </c>
      <c r="AI71" s="34">
        <f t="shared" si="33"/>
      </c>
      <c r="AJ71" s="34">
        <f t="shared" si="17"/>
      </c>
      <c r="AK71" s="34">
        <f t="shared" si="34"/>
      </c>
      <c r="AL71" s="103"/>
    </row>
    <row r="72" spans="1:38" ht="12.75" hidden="1">
      <c r="A72" s="36">
        <v>69</v>
      </c>
      <c r="B72" s="39" t="s">
        <v>114</v>
      </c>
      <c r="C72" s="38"/>
      <c r="D72" s="11" t="s">
        <v>30</v>
      </c>
      <c r="E72" s="35">
        <f t="shared" si="19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20"/>
      </c>
      <c r="W72" s="34">
        <f t="shared" si="21"/>
      </c>
      <c r="X72" s="34">
        <f t="shared" si="22"/>
      </c>
      <c r="Y72" s="34">
        <f t="shared" si="23"/>
      </c>
      <c r="Z72" s="34">
        <f t="shared" si="24"/>
      </c>
      <c r="AA72" s="34">
        <f t="shared" si="25"/>
      </c>
      <c r="AB72" s="34">
        <f t="shared" si="26"/>
      </c>
      <c r="AC72" s="34">
        <f t="shared" si="27"/>
      </c>
      <c r="AD72" s="34">
        <f t="shared" si="28"/>
      </c>
      <c r="AE72" s="34">
        <f t="shared" si="29"/>
      </c>
      <c r="AF72" s="34">
        <f t="shared" si="30"/>
      </c>
      <c r="AG72" s="34">
        <f t="shared" si="31"/>
      </c>
      <c r="AH72" s="34">
        <f t="shared" si="32"/>
      </c>
      <c r="AI72" s="34">
        <f t="shared" si="33"/>
      </c>
      <c r="AJ72" s="34">
        <f aca="true" t="shared" si="35" ref="AJ72:AJ135">IF(T72=0,"",IF(T72&gt;20,5,IF(T72&gt;13,4,IF(T72&gt;3,3,IF(T72&lt;=3,2)))))</f>
      </c>
      <c r="AK72" s="34">
        <f t="shared" si="34"/>
      </c>
      <c r="AL72" s="103"/>
    </row>
    <row r="73" spans="1:38" ht="12.75" hidden="1">
      <c r="A73" s="36">
        <v>70</v>
      </c>
      <c r="B73" s="39" t="s">
        <v>114</v>
      </c>
      <c r="C73" s="37"/>
      <c r="D73" s="11" t="s">
        <v>30</v>
      </c>
      <c r="E73" s="35">
        <f t="shared" si="19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20"/>
      </c>
      <c r="W73" s="34">
        <f t="shared" si="21"/>
      </c>
      <c r="X73" s="34">
        <f t="shared" si="22"/>
      </c>
      <c r="Y73" s="34">
        <f t="shared" si="23"/>
      </c>
      <c r="Z73" s="34">
        <f t="shared" si="24"/>
      </c>
      <c r="AA73" s="34">
        <f t="shared" si="25"/>
      </c>
      <c r="AB73" s="34">
        <f t="shared" si="26"/>
      </c>
      <c r="AC73" s="34">
        <f t="shared" si="27"/>
      </c>
      <c r="AD73" s="34">
        <f t="shared" si="28"/>
      </c>
      <c r="AE73" s="34">
        <f t="shared" si="29"/>
      </c>
      <c r="AF73" s="34">
        <f t="shared" si="30"/>
      </c>
      <c r="AG73" s="34">
        <f t="shared" si="31"/>
      </c>
      <c r="AH73" s="34">
        <f t="shared" si="32"/>
      </c>
      <c r="AI73" s="34">
        <f t="shared" si="33"/>
      </c>
      <c r="AJ73" s="34">
        <f t="shared" si="35"/>
      </c>
      <c r="AK73" s="34">
        <f t="shared" si="34"/>
      </c>
      <c r="AL73" s="103"/>
    </row>
    <row r="74" spans="1:38" ht="12.75" hidden="1">
      <c r="A74" s="36">
        <v>71</v>
      </c>
      <c r="B74" s="39" t="s">
        <v>114</v>
      </c>
      <c r="C74" s="37"/>
      <c r="D74" s="11" t="s">
        <v>30</v>
      </c>
      <c r="E74" s="35">
        <f t="shared" si="19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20"/>
      </c>
      <c r="W74" s="34">
        <f t="shared" si="21"/>
      </c>
      <c r="X74" s="34">
        <f t="shared" si="22"/>
      </c>
      <c r="Y74" s="34">
        <f t="shared" si="23"/>
      </c>
      <c r="Z74" s="34">
        <f t="shared" si="24"/>
      </c>
      <c r="AA74" s="34">
        <f t="shared" si="25"/>
      </c>
      <c r="AB74" s="34">
        <f t="shared" si="26"/>
      </c>
      <c r="AC74" s="34">
        <f t="shared" si="27"/>
      </c>
      <c r="AD74" s="34">
        <f t="shared" si="28"/>
      </c>
      <c r="AE74" s="34">
        <f t="shared" si="29"/>
      </c>
      <c r="AF74" s="34">
        <f t="shared" si="30"/>
      </c>
      <c r="AG74" s="34">
        <f t="shared" si="31"/>
      </c>
      <c r="AH74" s="34">
        <f t="shared" si="32"/>
      </c>
      <c r="AI74" s="34">
        <f t="shared" si="33"/>
      </c>
      <c r="AJ74" s="34">
        <f t="shared" si="35"/>
      </c>
      <c r="AK74" s="34">
        <f t="shared" si="34"/>
      </c>
      <c r="AL74" s="103"/>
    </row>
    <row r="75" spans="1:38" ht="12.75" hidden="1">
      <c r="A75" s="36">
        <v>72</v>
      </c>
      <c r="B75" s="39" t="s">
        <v>114</v>
      </c>
      <c r="C75" s="37"/>
      <c r="D75" s="11" t="s">
        <v>30</v>
      </c>
      <c r="E75" s="35">
        <f t="shared" si="19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20"/>
      </c>
      <c r="W75" s="34">
        <f t="shared" si="21"/>
      </c>
      <c r="X75" s="34">
        <f t="shared" si="22"/>
      </c>
      <c r="Y75" s="34">
        <f t="shared" si="23"/>
      </c>
      <c r="Z75" s="34">
        <f t="shared" si="24"/>
      </c>
      <c r="AA75" s="34">
        <f t="shared" si="25"/>
      </c>
      <c r="AB75" s="34">
        <f t="shared" si="26"/>
      </c>
      <c r="AC75" s="34">
        <f t="shared" si="27"/>
      </c>
      <c r="AD75" s="34">
        <f t="shared" si="28"/>
      </c>
      <c r="AE75" s="34">
        <f t="shared" si="29"/>
      </c>
      <c r="AF75" s="34">
        <f t="shared" si="30"/>
      </c>
      <c r="AG75" s="34">
        <f t="shared" si="31"/>
      </c>
      <c r="AH75" s="34">
        <f t="shared" si="32"/>
      </c>
      <c r="AI75" s="34">
        <f t="shared" si="33"/>
      </c>
      <c r="AJ75" s="34">
        <f t="shared" si="35"/>
      </c>
      <c r="AK75" s="34">
        <f t="shared" si="34"/>
      </c>
      <c r="AL75" s="103"/>
    </row>
    <row r="76" spans="1:38" ht="12.75" hidden="1">
      <c r="A76" s="36">
        <v>73</v>
      </c>
      <c r="B76" s="39" t="s">
        <v>114</v>
      </c>
      <c r="C76" s="37"/>
      <c r="D76" s="11" t="s">
        <v>30</v>
      </c>
      <c r="E76" s="35">
        <f t="shared" si="19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20"/>
      </c>
      <c r="W76" s="34">
        <f t="shared" si="21"/>
      </c>
      <c r="X76" s="34">
        <f t="shared" si="22"/>
      </c>
      <c r="Y76" s="34">
        <f t="shared" si="23"/>
      </c>
      <c r="Z76" s="34">
        <f t="shared" si="24"/>
      </c>
      <c r="AA76" s="34">
        <f t="shared" si="25"/>
      </c>
      <c r="AB76" s="34">
        <f t="shared" si="26"/>
      </c>
      <c r="AC76" s="34">
        <f t="shared" si="27"/>
      </c>
      <c r="AD76" s="34">
        <f t="shared" si="28"/>
      </c>
      <c r="AE76" s="34">
        <f t="shared" si="29"/>
      </c>
      <c r="AF76" s="34">
        <f t="shared" si="30"/>
      </c>
      <c r="AG76" s="34">
        <f t="shared" si="31"/>
      </c>
      <c r="AH76" s="34">
        <f t="shared" si="32"/>
      </c>
      <c r="AI76" s="34">
        <f t="shared" si="33"/>
      </c>
      <c r="AJ76" s="34">
        <f t="shared" si="35"/>
      </c>
      <c r="AK76" s="34">
        <f t="shared" si="34"/>
      </c>
      <c r="AL76" s="103"/>
    </row>
    <row r="77" spans="1:38" ht="12.75" hidden="1">
      <c r="A77" s="36">
        <v>74</v>
      </c>
      <c r="B77" s="39" t="s">
        <v>114</v>
      </c>
      <c r="C77" s="37"/>
      <c r="D77" s="11" t="s">
        <v>30</v>
      </c>
      <c r="E77" s="35">
        <f t="shared" si="19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20"/>
      </c>
      <c r="W77" s="34">
        <f t="shared" si="21"/>
      </c>
      <c r="X77" s="34">
        <f t="shared" si="22"/>
      </c>
      <c r="Y77" s="34">
        <f t="shared" si="23"/>
      </c>
      <c r="Z77" s="34">
        <f t="shared" si="24"/>
      </c>
      <c r="AA77" s="34">
        <f t="shared" si="25"/>
      </c>
      <c r="AB77" s="34">
        <f t="shared" si="26"/>
      </c>
      <c r="AC77" s="34">
        <f t="shared" si="27"/>
      </c>
      <c r="AD77" s="34">
        <f t="shared" si="28"/>
      </c>
      <c r="AE77" s="34">
        <f t="shared" si="29"/>
      </c>
      <c r="AF77" s="34">
        <f t="shared" si="30"/>
      </c>
      <c r="AG77" s="34">
        <f t="shared" si="31"/>
      </c>
      <c r="AH77" s="34">
        <f t="shared" si="32"/>
      </c>
      <c r="AI77" s="34">
        <f t="shared" si="33"/>
      </c>
      <c r="AJ77" s="34">
        <f t="shared" si="35"/>
      </c>
      <c r="AK77" s="34">
        <f t="shared" si="34"/>
      </c>
      <c r="AL77" s="103"/>
    </row>
    <row r="78" spans="1:38" ht="12.75" hidden="1">
      <c r="A78" s="36">
        <v>75</v>
      </c>
      <c r="B78" s="39" t="s">
        <v>114</v>
      </c>
      <c r="C78" s="37"/>
      <c r="D78" s="11" t="s">
        <v>30</v>
      </c>
      <c r="E78" s="35">
        <f t="shared" si="19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20"/>
      </c>
      <c r="W78" s="34">
        <f t="shared" si="21"/>
      </c>
      <c r="X78" s="34">
        <f t="shared" si="22"/>
      </c>
      <c r="Y78" s="34">
        <f t="shared" si="23"/>
      </c>
      <c r="Z78" s="34">
        <f t="shared" si="24"/>
      </c>
      <c r="AA78" s="34">
        <f t="shared" si="25"/>
      </c>
      <c r="AB78" s="34">
        <f t="shared" si="26"/>
      </c>
      <c r="AC78" s="34">
        <f t="shared" si="27"/>
      </c>
      <c r="AD78" s="34">
        <f t="shared" si="28"/>
      </c>
      <c r="AE78" s="34">
        <f t="shared" si="29"/>
      </c>
      <c r="AF78" s="34">
        <f t="shared" si="30"/>
      </c>
      <c r="AG78" s="34">
        <f t="shared" si="31"/>
      </c>
      <c r="AH78" s="34">
        <f t="shared" si="32"/>
      </c>
      <c r="AI78" s="34">
        <f t="shared" si="33"/>
      </c>
      <c r="AJ78" s="34">
        <f t="shared" si="35"/>
      </c>
      <c r="AK78" s="34">
        <f t="shared" si="34"/>
      </c>
      <c r="AL78" s="103"/>
    </row>
    <row r="79" spans="1:38" ht="12.75" hidden="1">
      <c r="A79" s="36">
        <v>76</v>
      </c>
      <c r="B79" s="39" t="s">
        <v>114</v>
      </c>
      <c r="C79" s="37"/>
      <c r="D79" s="11" t="s">
        <v>30</v>
      </c>
      <c r="E79" s="35">
        <f t="shared" si="19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20"/>
      </c>
      <c r="W79" s="34">
        <f t="shared" si="21"/>
      </c>
      <c r="X79" s="34">
        <f t="shared" si="22"/>
      </c>
      <c r="Y79" s="34">
        <f t="shared" si="23"/>
      </c>
      <c r="Z79" s="34">
        <f t="shared" si="24"/>
      </c>
      <c r="AA79" s="34">
        <f t="shared" si="25"/>
      </c>
      <c r="AB79" s="34">
        <f t="shared" si="26"/>
      </c>
      <c r="AC79" s="34">
        <f t="shared" si="27"/>
      </c>
      <c r="AD79" s="34">
        <f t="shared" si="28"/>
      </c>
      <c r="AE79" s="34">
        <f t="shared" si="29"/>
      </c>
      <c r="AF79" s="34">
        <f t="shared" si="30"/>
      </c>
      <c r="AG79" s="34">
        <f t="shared" si="31"/>
      </c>
      <c r="AH79" s="34">
        <f t="shared" si="32"/>
      </c>
      <c r="AI79" s="34">
        <f t="shared" si="33"/>
      </c>
      <c r="AJ79" s="34">
        <f t="shared" si="35"/>
      </c>
      <c r="AK79" s="34">
        <f t="shared" si="34"/>
      </c>
      <c r="AL79" s="103"/>
    </row>
    <row r="80" spans="1:38" ht="12.75" hidden="1">
      <c r="A80" s="36">
        <v>77</v>
      </c>
      <c r="B80" s="39" t="s">
        <v>114</v>
      </c>
      <c r="C80" s="37"/>
      <c r="D80" s="11" t="s">
        <v>30</v>
      </c>
      <c r="E80" s="35">
        <f t="shared" si="19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20"/>
      </c>
      <c r="W80" s="34">
        <f t="shared" si="21"/>
      </c>
      <c r="X80" s="34">
        <f t="shared" si="22"/>
      </c>
      <c r="Y80" s="34">
        <f t="shared" si="23"/>
      </c>
      <c r="Z80" s="34">
        <f t="shared" si="24"/>
      </c>
      <c r="AA80" s="34">
        <f t="shared" si="25"/>
      </c>
      <c r="AB80" s="34">
        <f t="shared" si="26"/>
      </c>
      <c r="AC80" s="34">
        <f t="shared" si="27"/>
      </c>
      <c r="AD80" s="34">
        <f t="shared" si="28"/>
      </c>
      <c r="AE80" s="34">
        <f t="shared" si="29"/>
      </c>
      <c r="AF80" s="34">
        <f t="shared" si="30"/>
      </c>
      <c r="AG80" s="34">
        <f t="shared" si="31"/>
      </c>
      <c r="AH80" s="34">
        <f t="shared" si="32"/>
      </c>
      <c r="AI80" s="34">
        <f t="shared" si="33"/>
      </c>
      <c r="AJ80" s="34">
        <f t="shared" si="35"/>
      </c>
      <c r="AK80" s="34">
        <f t="shared" si="34"/>
      </c>
      <c r="AL80" s="103"/>
    </row>
    <row r="81" spans="1:38" ht="12.75" hidden="1">
      <c r="A81" s="36">
        <v>78</v>
      </c>
      <c r="B81" s="39" t="s">
        <v>114</v>
      </c>
      <c r="C81" s="37"/>
      <c r="D81" s="11" t="s">
        <v>30</v>
      </c>
      <c r="E81" s="35">
        <f t="shared" si="19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20"/>
      </c>
      <c r="W81" s="34">
        <f t="shared" si="21"/>
      </c>
      <c r="X81" s="34">
        <f t="shared" si="22"/>
      </c>
      <c r="Y81" s="34">
        <f t="shared" si="23"/>
      </c>
      <c r="Z81" s="34">
        <f t="shared" si="24"/>
      </c>
      <c r="AA81" s="34">
        <f t="shared" si="25"/>
      </c>
      <c r="AB81" s="34">
        <f t="shared" si="26"/>
      </c>
      <c r="AC81" s="34">
        <f t="shared" si="27"/>
      </c>
      <c r="AD81" s="34">
        <f t="shared" si="28"/>
      </c>
      <c r="AE81" s="34">
        <f t="shared" si="29"/>
      </c>
      <c r="AF81" s="34">
        <f t="shared" si="30"/>
      </c>
      <c r="AG81" s="34">
        <f t="shared" si="31"/>
      </c>
      <c r="AH81" s="34">
        <f t="shared" si="32"/>
      </c>
      <c r="AI81" s="34">
        <f t="shared" si="33"/>
      </c>
      <c r="AJ81" s="34">
        <f t="shared" si="35"/>
      </c>
      <c r="AK81" s="34">
        <f t="shared" si="34"/>
      </c>
      <c r="AL81" s="103"/>
    </row>
    <row r="82" spans="1:38" ht="12.75" hidden="1">
      <c r="A82" s="36">
        <v>79</v>
      </c>
      <c r="B82" s="39" t="s">
        <v>114</v>
      </c>
      <c r="C82" s="37"/>
      <c r="D82" s="11" t="s">
        <v>30</v>
      </c>
      <c r="E82" s="35">
        <f t="shared" si="19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20"/>
      </c>
      <c r="W82" s="34">
        <f t="shared" si="21"/>
      </c>
      <c r="X82" s="34">
        <f t="shared" si="22"/>
      </c>
      <c r="Y82" s="34">
        <f t="shared" si="23"/>
      </c>
      <c r="Z82" s="34">
        <f t="shared" si="24"/>
      </c>
      <c r="AA82" s="34">
        <f t="shared" si="25"/>
      </c>
      <c r="AB82" s="34">
        <f t="shared" si="26"/>
      </c>
      <c r="AC82" s="34">
        <f t="shared" si="27"/>
      </c>
      <c r="AD82" s="34">
        <f t="shared" si="28"/>
      </c>
      <c r="AE82" s="34">
        <f t="shared" si="29"/>
      </c>
      <c r="AF82" s="34">
        <f t="shared" si="30"/>
      </c>
      <c r="AG82" s="34">
        <f t="shared" si="31"/>
      </c>
      <c r="AH82" s="34">
        <f t="shared" si="32"/>
      </c>
      <c r="AI82" s="34">
        <f t="shared" si="33"/>
      </c>
      <c r="AJ82" s="34">
        <f t="shared" si="35"/>
      </c>
      <c r="AK82" s="34">
        <f t="shared" si="34"/>
      </c>
      <c r="AL82" s="103"/>
    </row>
    <row r="83" spans="1:38" ht="12.75" hidden="1">
      <c r="A83" s="36">
        <v>80</v>
      </c>
      <c r="B83" s="39" t="s">
        <v>114</v>
      </c>
      <c r="C83" s="37"/>
      <c r="D83" s="11" t="s">
        <v>30</v>
      </c>
      <c r="E83" s="35">
        <f t="shared" si="19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20"/>
      </c>
      <c r="W83" s="34">
        <f t="shared" si="21"/>
      </c>
      <c r="X83" s="34">
        <f t="shared" si="22"/>
      </c>
      <c r="Y83" s="34">
        <f t="shared" si="23"/>
      </c>
      <c r="Z83" s="34">
        <f t="shared" si="24"/>
      </c>
      <c r="AA83" s="34">
        <f t="shared" si="25"/>
      </c>
      <c r="AB83" s="34">
        <f t="shared" si="26"/>
      </c>
      <c r="AC83" s="34">
        <f t="shared" si="27"/>
      </c>
      <c r="AD83" s="34">
        <f t="shared" si="28"/>
      </c>
      <c r="AE83" s="34">
        <f t="shared" si="29"/>
      </c>
      <c r="AF83" s="34">
        <f t="shared" si="30"/>
      </c>
      <c r="AG83" s="34">
        <f t="shared" si="31"/>
      </c>
      <c r="AH83" s="34">
        <f t="shared" si="32"/>
      </c>
      <c r="AI83" s="34">
        <f t="shared" si="33"/>
      </c>
      <c r="AJ83" s="34">
        <f t="shared" si="35"/>
      </c>
      <c r="AK83" s="34">
        <f t="shared" si="34"/>
      </c>
      <c r="AL83" s="103"/>
    </row>
    <row r="84" spans="1:38" ht="12.75" hidden="1">
      <c r="A84" s="36">
        <v>81</v>
      </c>
      <c r="B84" s="39" t="s">
        <v>114</v>
      </c>
      <c r="C84" s="37"/>
      <c r="D84" s="11" t="s">
        <v>30</v>
      </c>
      <c r="E84" s="35">
        <f t="shared" si="19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20"/>
      </c>
      <c r="W84" s="34">
        <f t="shared" si="21"/>
      </c>
      <c r="X84" s="34">
        <f t="shared" si="22"/>
      </c>
      <c r="Y84" s="34">
        <f t="shared" si="23"/>
      </c>
      <c r="Z84" s="34">
        <f t="shared" si="24"/>
      </c>
      <c r="AA84" s="34">
        <f t="shared" si="25"/>
      </c>
      <c r="AB84" s="34">
        <f t="shared" si="26"/>
      </c>
      <c r="AC84" s="34">
        <f t="shared" si="27"/>
      </c>
      <c r="AD84" s="34">
        <f t="shared" si="28"/>
      </c>
      <c r="AE84" s="34">
        <f t="shared" si="29"/>
      </c>
      <c r="AF84" s="34">
        <f t="shared" si="30"/>
      </c>
      <c r="AG84" s="34">
        <f t="shared" si="31"/>
      </c>
      <c r="AH84" s="34">
        <f t="shared" si="32"/>
      </c>
      <c r="AI84" s="34">
        <f t="shared" si="33"/>
      </c>
      <c r="AJ84" s="34">
        <f t="shared" si="35"/>
      </c>
      <c r="AK84" s="34">
        <f t="shared" si="34"/>
      </c>
      <c r="AL84" s="103"/>
    </row>
    <row r="85" spans="1:38" ht="12.75" hidden="1">
      <c r="A85" s="36">
        <v>82</v>
      </c>
      <c r="B85" s="39" t="s">
        <v>114</v>
      </c>
      <c r="C85" s="37"/>
      <c r="D85" s="11" t="s">
        <v>30</v>
      </c>
      <c r="E85" s="35">
        <f t="shared" si="19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20"/>
      </c>
      <c r="W85" s="34">
        <f t="shared" si="21"/>
      </c>
      <c r="X85" s="34">
        <f t="shared" si="22"/>
      </c>
      <c r="Y85" s="34">
        <f t="shared" si="23"/>
      </c>
      <c r="Z85" s="34">
        <f t="shared" si="24"/>
      </c>
      <c r="AA85" s="34">
        <f t="shared" si="25"/>
      </c>
      <c r="AB85" s="34">
        <f t="shared" si="26"/>
      </c>
      <c r="AC85" s="34">
        <f t="shared" si="27"/>
      </c>
      <c r="AD85" s="34">
        <f t="shared" si="28"/>
      </c>
      <c r="AE85" s="34">
        <f t="shared" si="29"/>
      </c>
      <c r="AF85" s="34">
        <f t="shared" si="30"/>
      </c>
      <c r="AG85" s="34">
        <f t="shared" si="31"/>
      </c>
      <c r="AH85" s="34">
        <f t="shared" si="32"/>
      </c>
      <c r="AI85" s="34">
        <f t="shared" si="33"/>
      </c>
      <c r="AJ85" s="34">
        <f t="shared" si="35"/>
      </c>
      <c r="AK85" s="34">
        <f t="shared" si="34"/>
      </c>
      <c r="AL85" s="103"/>
    </row>
    <row r="86" spans="1:38" ht="12.75" hidden="1">
      <c r="A86" s="36">
        <v>83</v>
      </c>
      <c r="B86" s="39" t="s">
        <v>114</v>
      </c>
      <c r="C86" s="37"/>
      <c r="D86" s="11" t="s">
        <v>30</v>
      </c>
      <c r="E86" s="35">
        <f t="shared" si="19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20"/>
      </c>
      <c r="W86" s="34">
        <f t="shared" si="21"/>
      </c>
      <c r="X86" s="34">
        <f t="shared" si="22"/>
      </c>
      <c r="Y86" s="34">
        <f t="shared" si="23"/>
      </c>
      <c r="Z86" s="34">
        <f t="shared" si="24"/>
      </c>
      <c r="AA86" s="34">
        <f t="shared" si="25"/>
      </c>
      <c r="AB86" s="34">
        <f t="shared" si="26"/>
      </c>
      <c r="AC86" s="34">
        <f t="shared" si="27"/>
      </c>
      <c r="AD86" s="34">
        <f t="shared" si="28"/>
      </c>
      <c r="AE86" s="34">
        <f t="shared" si="29"/>
      </c>
      <c r="AF86" s="34">
        <f t="shared" si="30"/>
      </c>
      <c r="AG86" s="34">
        <f t="shared" si="31"/>
      </c>
      <c r="AH86" s="34">
        <f t="shared" si="32"/>
      </c>
      <c r="AI86" s="34">
        <f t="shared" si="33"/>
      </c>
      <c r="AJ86" s="34">
        <f t="shared" si="35"/>
      </c>
      <c r="AK86" s="34">
        <f t="shared" si="34"/>
      </c>
      <c r="AL86" s="103"/>
    </row>
    <row r="87" spans="1:38" ht="12.75" hidden="1">
      <c r="A87" s="36">
        <v>84</v>
      </c>
      <c r="B87" s="39" t="s">
        <v>114</v>
      </c>
      <c r="C87" s="37"/>
      <c r="D87" s="11" t="s">
        <v>30</v>
      </c>
      <c r="E87" s="35">
        <f t="shared" si="19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20"/>
      </c>
      <c r="W87" s="34">
        <f t="shared" si="21"/>
      </c>
      <c r="X87" s="34">
        <f t="shared" si="22"/>
      </c>
      <c r="Y87" s="34">
        <f t="shared" si="23"/>
      </c>
      <c r="Z87" s="34">
        <f t="shared" si="24"/>
      </c>
      <c r="AA87" s="34">
        <f t="shared" si="25"/>
      </c>
      <c r="AB87" s="34">
        <f t="shared" si="26"/>
      </c>
      <c r="AC87" s="34">
        <f t="shared" si="27"/>
      </c>
      <c r="AD87" s="34">
        <f t="shared" si="28"/>
      </c>
      <c r="AE87" s="34">
        <f t="shared" si="29"/>
      </c>
      <c r="AF87" s="34">
        <f t="shared" si="30"/>
      </c>
      <c r="AG87" s="34">
        <f t="shared" si="31"/>
      </c>
      <c r="AH87" s="34">
        <f t="shared" si="32"/>
      </c>
      <c r="AI87" s="34">
        <f t="shared" si="33"/>
      </c>
      <c r="AJ87" s="34">
        <f t="shared" si="35"/>
      </c>
      <c r="AK87" s="34">
        <f t="shared" si="34"/>
      </c>
      <c r="AL87" s="103"/>
    </row>
    <row r="88" spans="1:38" ht="12.75" hidden="1">
      <c r="A88" s="36">
        <v>85</v>
      </c>
      <c r="B88" s="39" t="s">
        <v>114</v>
      </c>
      <c r="C88" s="37"/>
      <c r="D88" s="11" t="s">
        <v>30</v>
      </c>
      <c r="E88" s="35">
        <f t="shared" si="19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20"/>
      </c>
      <c r="W88" s="34">
        <f t="shared" si="21"/>
      </c>
      <c r="X88" s="34">
        <f t="shared" si="22"/>
      </c>
      <c r="Y88" s="34">
        <f t="shared" si="23"/>
      </c>
      <c r="Z88" s="34">
        <f t="shared" si="24"/>
      </c>
      <c r="AA88" s="34">
        <f t="shared" si="25"/>
      </c>
      <c r="AB88" s="34">
        <f t="shared" si="26"/>
      </c>
      <c r="AC88" s="34">
        <f t="shared" si="27"/>
      </c>
      <c r="AD88" s="34">
        <f t="shared" si="28"/>
      </c>
      <c r="AE88" s="34">
        <f t="shared" si="29"/>
      </c>
      <c r="AF88" s="34">
        <f t="shared" si="30"/>
      </c>
      <c r="AG88" s="34">
        <f t="shared" si="31"/>
      </c>
      <c r="AH88" s="34">
        <f t="shared" si="32"/>
      </c>
      <c r="AI88" s="34">
        <f t="shared" si="33"/>
      </c>
      <c r="AJ88" s="34">
        <f t="shared" si="35"/>
      </c>
      <c r="AK88" s="34">
        <f t="shared" si="34"/>
      </c>
      <c r="AL88" s="103"/>
    </row>
    <row r="89" spans="1:38" ht="12.75" hidden="1">
      <c r="A89" s="36">
        <v>86</v>
      </c>
      <c r="B89" s="39" t="s">
        <v>114</v>
      </c>
      <c r="C89" s="37"/>
      <c r="D89" s="11" t="s">
        <v>30</v>
      </c>
      <c r="E89" s="35">
        <f t="shared" si="19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20"/>
      </c>
      <c r="W89" s="34">
        <f t="shared" si="21"/>
      </c>
      <c r="X89" s="34">
        <f t="shared" si="22"/>
      </c>
      <c r="Y89" s="34">
        <f t="shared" si="23"/>
      </c>
      <c r="Z89" s="34">
        <f t="shared" si="24"/>
      </c>
      <c r="AA89" s="34">
        <f t="shared" si="25"/>
      </c>
      <c r="AB89" s="34">
        <f t="shared" si="26"/>
      </c>
      <c r="AC89" s="34">
        <f t="shared" si="27"/>
      </c>
      <c r="AD89" s="34">
        <f t="shared" si="28"/>
      </c>
      <c r="AE89" s="34">
        <f t="shared" si="29"/>
      </c>
      <c r="AF89" s="34">
        <f t="shared" si="30"/>
      </c>
      <c r="AG89" s="34">
        <f t="shared" si="31"/>
      </c>
      <c r="AH89" s="34">
        <f t="shared" si="32"/>
      </c>
      <c r="AI89" s="34">
        <f t="shared" si="33"/>
      </c>
      <c r="AJ89" s="34">
        <f t="shared" si="35"/>
      </c>
      <c r="AK89" s="34">
        <f t="shared" si="34"/>
      </c>
      <c r="AL89" s="103"/>
    </row>
    <row r="90" spans="1:38" ht="12.75" hidden="1">
      <c r="A90" s="36">
        <v>87</v>
      </c>
      <c r="B90" s="39" t="s">
        <v>114</v>
      </c>
      <c r="C90" s="37"/>
      <c r="D90" s="11" t="s">
        <v>30</v>
      </c>
      <c r="E90" s="35">
        <f t="shared" si="19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20"/>
      </c>
      <c r="W90" s="34">
        <f t="shared" si="21"/>
      </c>
      <c r="X90" s="34">
        <f t="shared" si="22"/>
      </c>
      <c r="Y90" s="34">
        <f t="shared" si="23"/>
      </c>
      <c r="Z90" s="34">
        <f t="shared" si="24"/>
      </c>
      <c r="AA90" s="34">
        <f t="shared" si="25"/>
      </c>
      <c r="AB90" s="34">
        <f t="shared" si="26"/>
      </c>
      <c r="AC90" s="34">
        <f t="shared" si="27"/>
      </c>
      <c r="AD90" s="34">
        <f t="shared" si="28"/>
      </c>
      <c r="AE90" s="34">
        <f t="shared" si="29"/>
      </c>
      <c r="AF90" s="34">
        <f t="shared" si="30"/>
      </c>
      <c r="AG90" s="34">
        <f t="shared" si="31"/>
      </c>
      <c r="AH90" s="34">
        <f t="shared" si="32"/>
      </c>
      <c r="AI90" s="34">
        <f t="shared" si="33"/>
      </c>
      <c r="AJ90" s="34">
        <f t="shared" si="35"/>
      </c>
      <c r="AK90" s="34">
        <f t="shared" si="34"/>
      </c>
      <c r="AL90" s="103"/>
    </row>
    <row r="91" spans="1:38" ht="12.75" hidden="1">
      <c r="A91" s="36">
        <v>88</v>
      </c>
      <c r="B91" s="39" t="s">
        <v>114</v>
      </c>
      <c r="C91" s="37"/>
      <c r="D91" s="11" t="s">
        <v>30</v>
      </c>
      <c r="E91" s="35">
        <f t="shared" si="19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20"/>
      </c>
      <c r="W91" s="34">
        <f t="shared" si="21"/>
      </c>
      <c r="X91" s="34">
        <f t="shared" si="22"/>
      </c>
      <c r="Y91" s="34">
        <f t="shared" si="23"/>
      </c>
      <c r="Z91" s="34">
        <f t="shared" si="24"/>
      </c>
      <c r="AA91" s="34">
        <f t="shared" si="25"/>
      </c>
      <c r="AB91" s="34">
        <f t="shared" si="26"/>
      </c>
      <c r="AC91" s="34">
        <f t="shared" si="27"/>
      </c>
      <c r="AD91" s="34">
        <f t="shared" si="28"/>
      </c>
      <c r="AE91" s="34">
        <f t="shared" si="29"/>
      </c>
      <c r="AF91" s="34">
        <f t="shared" si="30"/>
      </c>
      <c r="AG91" s="34">
        <f t="shared" si="31"/>
      </c>
      <c r="AH91" s="34">
        <f t="shared" si="32"/>
      </c>
      <c r="AI91" s="34">
        <f t="shared" si="33"/>
      </c>
      <c r="AJ91" s="34">
        <f t="shared" si="35"/>
      </c>
      <c r="AK91" s="34">
        <f t="shared" si="34"/>
      </c>
      <c r="AL91" s="103"/>
    </row>
    <row r="92" spans="1:38" ht="12.75" hidden="1">
      <c r="A92" s="36">
        <v>89</v>
      </c>
      <c r="B92" s="39" t="s">
        <v>114</v>
      </c>
      <c r="C92" s="37"/>
      <c r="D92" s="11" t="s">
        <v>30</v>
      </c>
      <c r="E92" s="35">
        <f t="shared" si="19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20"/>
      </c>
      <c r="W92" s="34">
        <f t="shared" si="21"/>
      </c>
      <c r="X92" s="34">
        <f t="shared" si="22"/>
      </c>
      <c r="Y92" s="34">
        <f t="shared" si="23"/>
      </c>
      <c r="Z92" s="34">
        <f t="shared" si="24"/>
      </c>
      <c r="AA92" s="34">
        <f t="shared" si="25"/>
      </c>
      <c r="AB92" s="34">
        <f t="shared" si="26"/>
      </c>
      <c r="AC92" s="34">
        <f t="shared" si="27"/>
      </c>
      <c r="AD92" s="34">
        <f t="shared" si="28"/>
      </c>
      <c r="AE92" s="34">
        <f t="shared" si="29"/>
      </c>
      <c r="AF92" s="34">
        <f t="shared" si="30"/>
      </c>
      <c r="AG92" s="34">
        <f t="shared" si="31"/>
      </c>
      <c r="AH92" s="34">
        <f t="shared" si="32"/>
      </c>
      <c r="AI92" s="34">
        <f t="shared" si="33"/>
      </c>
      <c r="AJ92" s="34">
        <f t="shared" si="35"/>
      </c>
      <c r="AK92" s="34">
        <f t="shared" si="34"/>
      </c>
      <c r="AL92" s="103"/>
    </row>
    <row r="93" spans="1:38" ht="12.75" hidden="1">
      <c r="A93" s="36">
        <v>90</v>
      </c>
      <c r="B93" s="39" t="s">
        <v>114</v>
      </c>
      <c r="C93" s="37"/>
      <c r="D93" s="11" t="s">
        <v>30</v>
      </c>
      <c r="E93" s="35">
        <f t="shared" si="19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20"/>
      </c>
      <c r="W93" s="34">
        <f t="shared" si="21"/>
      </c>
      <c r="X93" s="34">
        <f t="shared" si="22"/>
      </c>
      <c r="Y93" s="34">
        <f t="shared" si="23"/>
      </c>
      <c r="Z93" s="34">
        <f t="shared" si="24"/>
      </c>
      <c r="AA93" s="34">
        <f t="shared" si="25"/>
      </c>
      <c r="AB93" s="34">
        <f t="shared" si="26"/>
      </c>
      <c r="AC93" s="34">
        <f t="shared" si="27"/>
      </c>
      <c r="AD93" s="34">
        <f t="shared" si="28"/>
      </c>
      <c r="AE93" s="34">
        <f t="shared" si="29"/>
      </c>
      <c r="AF93" s="34">
        <f t="shared" si="30"/>
      </c>
      <c r="AG93" s="34">
        <f t="shared" si="31"/>
      </c>
      <c r="AH93" s="34">
        <f t="shared" si="32"/>
      </c>
      <c r="AI93" s="34">
        <f t="shared" si="33"/>
      </c>
      <c r="AJ93" s="34">
        <f t="shared" si="35"/>
      </c>
      <c r="AK93" s="34">
        <f t="shared" si="34"/>
      </c>
      <c r="AL93" s="103"/>
    </row>
    <row r="94" spans="1:38" ht="12.75" hidden="1">
      <c r="A94" s="36">
        <v>91</v>
      </c>
      <c r="B94" s="39" t="s">
        <v>114</v>
      </c>
      <c r="C94" s="37"/>
      <c r="D94" s="11" t="s">
        <v>30</v>
      </c>
      <c r="E94" s="35">
        <f t="shared" si="19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20"/>
      </c>
      <c r="W94" s="34">
        <f t="shared" si="21"/>
      </c>
      <c r="X94" s="34">
        <f t="shared" si="22"/>
      </c>
      <c r="Y94" s="34">
        <f t="shared" si="23"/>
      </c>
      <c r="Z94" s="34">
        <f t="shared" si="24"/>
      </c>
      <c r="AA94" s="34">
        <f t="shared" si="25"/>
      </c>
      <c r="AB94" s="34">
        <f t="shared" si="26"/>
      </c>
      <c r="AC94" s="34">
        <f t="shared" si="27"/>
      </c>
      <c r="AD94" s="34">
        <f t="shared" si="28"/>
      </c>
      <c r="AE94" s="34">
        <f t="shared" si="29"/>
      </c>
      <c r="AF94" s="34">
        <f t="shared" si="30"/>
      </c>
      <c r="AG94" s="34">
        <f t="shared" si="31"/>
      </c>
      <c r="AH94" s="34">
        <f t="shared" si="32"/>
      </c>
      <c r="AI94" s="34">
        <f t="shared" si="33"/>
      </c>
      <c r="AJ94" s="34">
        <f t="shared" si="35"/>
      </c>
      <c r="AK94" s="34">
        <f t="shared" si="34"/>
      </c>
      <c r="AL94" s="103"/>
    </row>
    <row r="95" spans="1:38" ht="12.75" hidden="1">
      <c r="A95" s="36">
        <v>92</v>
      </c>
      <c r="B95" s="39" t="s">
        <v>114</v>
      </c>
      <c r="C95" s="37"/>
      <c r="D95" s="11" t="s">
        <v>30</v>
      </c>
      <c r="E95" s="35">
        <f t="shared" si="19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20"/>
      </c>
      <c r="W95" s="34">
        <f t="shared" si="21"/>
      </c>
      <c r="X95" s="34">
        <f t="shared" si="22"/>
      </c>
      <c r="Y95" s="34">
        <f t="shared" si="23"/>
      </c>
      <c r="Z95" s="34">
        <f t="shared" si="24"/>
      </c>
      <c r="AA95" s="34">
        <f t="shared" si="25"/>
      </c>
      <c r="AB95" s="34">
        <f t="shared" si="26"/>
      </c>
      <c r="AC95" s="34">
        <f t="shared" si="27"/>
      </c>
      <c r="AD95" s="34">
        <f t="shared" si="28"/>
      </c>
      <c r="AE95" s="34">
        <f t="shared" si="29"/>
      </c>
      <c r="AF95" s="34">
        <f t="shared" si="30"/>
      </c>
      <c r="AG95" s="34">
        <f t="shared" si="31"/>
      </c>
      <c r="AH95" s="34">
        <f t="shared" si="32"/>
      </c>
      <c r="AI95" s="34">
        <f t="shared" si="33"/>
      </c>
      <c r="AJ95" s="34">
        <f t="shared" si="35"/>
      </c>
      <c r="AK95" s="34">
        <f t="shared" si="34"/>
      </c>
      <c r="AL95" s="103"/>
    </row>
    <row r="96" spans="1:38" ht="12.75" hidden="1">
      <c r="A96" s="36">
        <v>93</v>
      </c>
      <c r="B96" s="39" t="s">
        <v>114</v>
      </c>
      <c r="C96" s="37"/>
      <c r="D96" s="11" t="s">
        <v>30</v>
      </c>
      <c r="E96" s="35">
        <f t="shared" si="19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20"/>
      </c>
      <c r="W96" s="34">
        <f t="shared" si="21"/>
      </c>
      <c r="X96" s="34">
        <f t="shared" si="22"/>
      </c>
      <c r="Y96" s="34">
        <f t="shared" si="23"/>
      </c>
      <c r="Z96" s="34">
        <f t="shared" si="24"/>
      </c>
      <c r="AA96" s="34">
        <f t="shared" si="25"/>
      </c>
      <c r="AB96" s="34">
        <f t="shared" si="26"/>
      </c>
      <c r="AC96" s="34">
        <f t="shared" si="27"/>
      </c>
      <c r="AD96" s="34">
        <f t="shared" si="28"/>
      </c>
      <c r="AE96" s="34">
        <f t="shared" si="29"/>
      </c>
      <c r="AF96" s="34">
        <f t="shared" si="30"/>
      </c>
      <c r="AG96" s="34">
        <f t="shared" si="31"/>
      </c>
      <c r="AH96" s="34">
        <f t="shared" si="32"/>
      </c>
      <c r="AI96" s="34">
        <f t="shared" si="33"/>
      </c>
      <c r="AJ96" s="34">
        <f t="shared" si="35"/>
      </c>
      <c r="AK96" s="34">
        <f t="shared" si="34"/>
      </c>
      <c r="AL96" s="103"/>
    </row>
    <row r="97" spans="1:38" ht="12.75" hidden="1">
      <c r="A97" s="36">
        <v>94</v>
      </c>
      <c r="B97" s="39" t="s">
        <v>114</v>
      </c>
      <c r="C97" s="37"/>
      <c r="D97" s="11" t="s">
        <v>30</v>
      </c>
      <c r="E97" s="35">
        <f t="shared" si="19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20"/>
      </c>
      <c r="W97" s="34">
        <f t="shared" si="21"/>
      </c>
      <c r="X97" s="34">
        <f t="shared" si="22"/>
      </c>
      <c r="Y97" s="34">
        <f t="shared" si="23"/>
      </c>
      <c r="Z97" s="34">
        <f t="shared" si="24"/>
      </c>
      <c r="AA97" s="34">
        <f t="shared" si="25"/>
      </c>
      <c r="AB97" s="34">
        <f t="shared" si="26"/>
      </c>
      <c r="AC97" s="34">
        <f t="shared" si="27"/>
      </c>
      <c r="AD97" s="34">
        <f t="shared" si="28"/>
      </c>
      <c r="AE97" s="34">
        <f t="shared" si="29"/>
      </c>
      <c r="AF97" s="34">
        <f t="shared" si="30"/>
      </c>
      <c r="AG97" s="34">
        <f t="shared" si="31"/>
      </c>
      <c r="AH97" s="34">
        <f t="shared" si="32"/>
      </c>
      <c r="AI97" s="34">
        <f t="shared" si="33"/>
      </c>
      <c r="AJ97" s="34">
        <f t="shared" si="35"/>
      </c>
      <c r="AK97" s="34">
        <f t="shared" si="34"/>
      </c>
      <c r="AL97" s="103"/>
    </row>
    <row r="98" spans="1:38" ht="12.75" hidden="1">
      <c r="A98" s="36">
        <v>95</v>
      </c>
      <c r="B98" s="39" t="s">
        <v>114</v>
      </c>
      <c r="C98" s="37"/>
      <c r="D98" s="11" t="s">
        <v>30</v>
      </c>
      <c r="E98" s="35">
        <f t="shared" si="19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20"/>
      </c>
      <c r="W98" s="34">
        <f t="shared" si="21"/>
      </c>
      <c r="X98" s="34">
        <f t="shared" si="22"/>
      </c>
      <c r="Y98" s="34">
        <f t="shared" si="23"/>
      </c>
      <c r="Z98" s="34">
        <f t="shared" si="24"/>
      </c>
      <c r="AA98" s="34">
        <f t="shared" si="25"/>
      </c>
      <c r="AB98" s="34">
        <f t="shared" si="26"/>
      </c>
      <c r="AC98" s="34">
        <f t="shared" si="27"/>
      </c>
      <c r="AD98" s="34">
        <f t="shared" si="28"/>
      </c>
      <c r="AE98" s="34">
        <f t="shared" si="29"/>
      </c>
      <c r="AF98" s="34">
        <f t="shared" si="30"/>
      </c>
      <c r="AG98" s="34">
        <f t="shared" si="31"/>
      </c>
      <c r="AH98" s="34">
        <f t="shared" si="32"/>
      </c>
      <c r="AI98" s="34">
        <f t="shared" si="33"/>
      </c>
      <c r="AJ98" s="34">
        <f t="shared" si="35"/>
      </c>
      <c r="AK98" s="34">
        <f t="shared" si="34"/>
      </c>
      <c r="AL98" s="103"/>
    </row>
    <row r="99" spans="1:38" ht="12.75" hidden="1">
      <c r="A99" s="36">
        <v>96</v>
      </c>
      <c r="B99" s="39" t="s">
        <v>114</v>
      </c>
      <c r="C99" s="37"/>
      <c r="D99" s="11" t="s">
        <v>30</v>
      </c>
      <c r="E99" s="35">
        <f t="shared" si="19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20"/>
      </c>
      <c r="W99" s="34">
        <f t="shared" si="21"/>
      </c>
      <c r="X99" s="34">
        <f t="shared" si="22"/>
      </c>
      <c r="Y99" s="34">
        <f t="shared" si="23"/>
      </c>
      <c r="Z99" s="34">
        <f t="shared" si="24"/>
      </c>
      <c r="AA99" s="34">
        <f t="shared" si="25"/>
      </c>
      <c r="AB99" s="34">
        <f t="shared" si="26"/>
      </c>
      <c r="AC99" s="34">
        <f t="shared" si="27"/>
      </c>
      <c r="AD99" s="34">
        <f t="shared" si="28"/>
      </c>
      <c r="AE99" s="34">
        <f t="shared" si="29"/>
      </c>
      <c r="AF99" s="34">
        <f t="shared" si="30"/>
      </c>
      <c r="AG99" s="34">
        <f t="shared" si="31"/>
      </c>
      <c r="AH99" s="34">
        <f t="shared" si="32"/>
      </c>
      <c r="AI99" s="34">
        <f t="shared" si="33"/>
      </c>
      <c r="AJ99" s="34">
        <f t="shared" si="35"/>
      </c>
      <c r="AK99" s="34">
        <f t="shared" si="34"/>
      </c>
      <c r="AL99" s="103"/>
    </row>
    <row r="100" spans="1:38" ht="12.75" hidden="1">
      <c r="A100" s="36">
        <v>97</v>
      </c>
      <c r="B100" s="39" t="s">
        <v>114</v>
      </c>
      <c r="C100" s="37"/>
      <c r="D100" s="11" t="s">
        <v>30</v>
      </c>
      <c r="E100" s="35">
        <f t="shared" si="19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20"/>
      </c>
      <c r="W100" s="34">
        <f t="shared" si="21"/>
      </c>
      <c r="X100" s="34">
        <f t="shared" si="22"/>
      </c>
      <c r="Y100" s="34">
        <f t="shared" si="23"/>
      </c>
      <c r="Z100" s="34">
        <f t="shared" si="24"/>
      </c>
      <c r="AA100" s="34">
        <f t="shared" si="25"/>
      </c>
      <c r="AB100" s="34">
        <f t="shared" si="26"/>
      </c>
      <c r="AC100" s="34">
        <f t="shared" si="27"/>
      </c>
      <c r="AD100" s="34">
        <f t="shared" si="28"/>
      </c>
      <c r="AE100" s="34">
        <f t="shared" si="29"/>
      </c>
      <c r="AF100" s="34">
        <f t="shared" si="30"/>
      </c>
      <c r="AG100" s="34">
        <f t="shared" si="31"/>
      </c>
      <c r="AH100" s="34">
        <f t="shared" si="32"/>
      </c>
      <c r="AI100" s="34">
        <f t="shared" si="33"/>
      </c>
      <c r="AJ100" s="34">
        <f t="shared" si="35"/>
      </c>
      <c r="AK100" s="34">
        <f t="shared" si="34"/>
      </c>
      <c r="AL100" s="103"/>
    </row>
    <row r="101" spans="1:38" ht="12.75" hidden="1">
      <c r="A101" s="36">
        <v>98</v>
      </c>
      <c r="B101" s="39" t="s">
        <v>114</v>
      </c>
      <c r="C101" s="37"/>
      <c r="D101" s="11" t="s">
        <v>30</v>
      </c>
      <c r="E101" s="35">
        <f t="shared" si="19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20"/>
      </c>
      <c r="W101" s="34">
        <f t="shared" si="21"/>
      </c>
      <c r="X101" s="34">
        <f t="shared" si="22"/>
      </c>
      <c r="Y101" s="34">
        <f t="shared" si="23"/>
      </c>
      <c r="Z101" s="34">
        <f t="shared" si="24"/>
      </c>
      <c r="AA101" s="34">
        <f t="shared" si="25"/>
      </c>
      <c r="AB101" s="34">
        <f t="shared" si="26"/>
      </c>
      <c r="AC101" s="34">
        <f t="shared" si="27"/>
      </c>
      <c r="AD101" s="34">
        <f t="shared" si="28"/>
      </c>
      <c r="AE101" s="34">
        <f t="shared" si="29"/>
      </c>
      <c r="AF101" s="34">
        <f t="shared" si="30"/>
      </c>
      <c r="AG101" s="34">
        <f t="shared" si="31"/>
      </c>
      <c r="AH101" s="34">
        <f t="shared" si="32"/>
      </c>
      <c r="AI101" s="34">
        <f t="shared" si="33"/>
      </c>
      <c r="AJ101" s="34">
        <f t="shared" si="35"/>
      </c>
      <c r="AK101" s="34">
        <f t="shared" si="34"/>
      </c>
      <c r="AL101" s="103"/>
    </row>
    <row r="102" spans="1:38" ht="12.75" hidden="1">
      <c r="A102" s="36">
        <v>99</v>
      </c>
      <c r="B102" s="39" t="s">
        <v>114</v>
      </c>
      <c r="C102" s="37"/>
      <c r="D102" s="11" t="s">
        <v>30</v>
      </c>
      <c r="E102" s="35">
        <f t="shared" si="19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20"/>
      </c>
      <c r="W102" s="34">
        <f t="shared" si="21"/>
      </c>
      <c r="X102" s="34">
        <f t="shared" si="22"/>
      </c>
      <c r="Y102" s="34">
        <f t="shared" si="23"/>
      </c>
      <c r="Z102" s="34">
        <f t="shared" si="24"/>
      </c>
      <c r="AA102" s="34">
        <f t="shared" si="25"/>
      </c>
      <c r="AB102" s="34">
        <f t="shared" si="26"/>
      </c>
      <c r="AC102" s="34">
        <f t="shared" si="27"/>
      </c>
      <c r="AD102" s="34">
        <f t="shared" si="28"/>
      </c>
      <c r="AE102" s="34">
        <f t="shared" si="29"/>
      </c>
      <c r="AF102" s="34">
        <f t="shared" si="30"/>
      </c>
      <c r="AG102" s="34">
        <f t="shared" si="31"/>
      </c>
      <c r="AH102" s="34">
        <f t="shared" si="32"/>
      </c>
      <c r="AI102" s="34">
        <f t="shared" si="33"/>
      </c>
      <c r="AJ102" s="34">
        <f t="shared" si="35"/>
      </c>
      <c r="AK102" s="34">
        <f t="shared" si="34"/>
      </c>
      <c r="AL102" s="103"/>
    </row>
    <row r="103" spans="1:38" ht="12.75" hidden="1">
      <c r="A103" s="36">
        <v>100</v>
      </c>
      <c r="B103" s="39" t="s">
        <v>114</v>
      </c>
      <c r="C103" s="37"/>
      <c r="D103" s="11" t="s">
        <v>30</v>
      </c>
      <c r="E103" s="35">
        <f t="shared" si="19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20"/>
      </c>
      <c r="W103" s="34">
        <f t="shared" si="21"/>
      </c>
      <c r="X103" s="34">
        <f t="shared" si="22"/>
      </c>
      <c r="Y103" s="34">
        <f t="shared" si="23"/>
      </c>
      <c r="Z103" s="34">
        <f t="shared" si="24"/>
      </c>
      <c r="AA103" s="34">
        <f t="shared" si="25"/>
      </c>
      <c r="AB103" s="34">
        <f t="shared" si="26"/>
      </c>
      <c r="AC103" s="34">
        <f t="shared" si="27"/>
      </c>
      <c r="AD103" s="34">
        <f t="shared" si="28"/>
      </c>
      <c r="AE103" s="34">
        <f t="shared" si="29"/>
      </c>
      <c r="AF103" s="34">
        <f t="shared" si="30"/>
      </c>
      <c r="AG103" s="34">
        <f t="shared" si="31"/>
      </c>
      <c r="AH103" s="34">
        <f t="shared" si="32"/>
      </c>
      <c r="AI103" s="34">
        <f t="shared" si="33"/>
      </c>
      <c r="AJ103" s="34">
        <f t="shared" si="35"/>
      </c>
      <c r="AK103" s="34">
        <f t="shared" si="34"/>
      </c>
      <c r="AL103" s="103"/>
    </row>
    <row r="104" spans="1:38" ht="12.75" hidden="1">
      <c r="A104" s="36">
        <v>101</v>
      </c>
      <c r="B104" s="39" t="s">
        <v>114</v>
      </c>
      <c r="C104" s="37"/>
      <c r="D104" s="11" t="s">
        <v>31</v>
      </c>
      <c r="E104" s="35">
        <f t="shared" si="19"/>
        <v>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34">
        <f t="shared" si="20"/>
      </c>
      <c r="W104" s="34">
        <f t="shared" si="21"/>
      </c>
      <c r="X104" s="34">
        <f t="shared" si="22"/>
      </c>
      <c r="Y104" s="34">
        <f t="shared" si="23"/>
      </c>
      <c r="Z104" s="34">
        <f t="shared" si="24"/>
      </c>
      <c r="AA104" s="34">
        <f t="shared" si="25"/>
      </c>
      <c r="AB104" s="34">
        <f t="shared" si="26"/>
      </c>
      <c r="AC104" s="34">
        <f t="shared" si="27"/>
      </c>
      <c r="AD104" s="34">
        <f t="shared" si="28"/>
      </c>
      <c r="AE104" s="34">
        <f t="shared" si="29"/>
      </c>
      <c r="AF104" s="34">
        <f t="shared" si="30"/>
      </c>
      <c r="AG104" s="34">
        <f t="shared" si="31"/>
      </c>
      <c r="AH104" s="34">
        <f t="shared" si="32"/>
      </c>
      <c r="AI104" s="34">
        <f t="shared" si="33"/>
      </c>
      <c r="AJ104" s="34">
        <f t="shared" si="35"/>
      </c>
      <c r="AK104" s="34">
        <f t="shared" si="34"/>
      </c>
      <c r="AL104" s="103" t="s">
        <v>51</v>
      </c>
    </row>
    <row r="105" spans="1:38" ht="12.75" hidden="1">
      <c r="A105" s="36">
        <v>102</v>
      </c>
      <c r="B105" s="39" t="s">
        <v>114</v>
      </c>
      <c r="C105" s="37"/>
      <c r="D105" s="11" t="s">
        <v>31</v>
      </c>
      <c r="E105" s="35">
        <f t="shared" si="19"/>
        <v>0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20"/>
      </c>
      <c r="W105" s="34">
        <f t="shared" si="21"/>
      </c>
      <c r="X105" s="34">
        <f t="shared" si="22"/>
      </c>
      <c r="Y105" s="34">
        <f t="shared" si="23"/>
      </c>
      <c r="Z105" s="34">
        <f t="shared" si="24"/>
      </c>
      <c r="AA105" s="34">
        <f t="shared" si="25"/>
      </c>
      <c r="AB105" s="34">
        <f t="shared" si="26"/>
      </c>
      <c r="AC105" s="34">
        <f t="shared" si="27"/>
      </c>
      <c r="AD105" s="34">
        <f t="shared" si="28"/>
      </c>
      <c r="AE105" s="34">
        <f t="shared" si="29"/>
      </c>
      <c r="AF105" s="34">
        <f t="shared" si="30"/>
      </c>
      <c r="AG105" s="34">
        <f t="shared" si="31"/>
      </c>
      <c r="AH105" s="34">
        <f t="shared" si="32"/>
      </c>
      <c r="AI105" s="34">
        <f t="shared" si="33"/>
      </c>
      <c r="AJ105" s="34">
        <f t="shared" si="35"/>
      </c>
      <c r="AK105" s="34">
        <f t="shared" si="34"/>
      </c>
      <c r="AL105" s="103" t="s">
        <v>48</v>
      </c>
    </row>
    <row r="106" spans="1:38" ht="12.75" hidden="1">
      <c r="A106" s="36">
        <v>103</v>
      </c>
      <c r="B106" s="39" t="s">
        <v>114</v>
      </c>
      <c r="C106" s="37"/>
      <c r="D106" s="11" t="s">
        <v>31</v>
      </c>
      <c r="E106" s="35">
        <f t="shared" si="19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20"/>
      </c>
      <c r="W106" s="34">
        <f t="shared" si="21"/>
      </c>
      <c r="X106" s="34">
        <f t="shared" si="22"/>
      </c>
      <c r="Y106" s="34">
        <f t="shared" si="23"/>
      </c>
      <c r="Z106" s="34">
        <f t="shared" si="24"/>
      </c>
      <c r="AA106" s="34">
        <f t="shared" si="25"/>
      </c>
      <c r="AB106" s="34">
        <f t="shared" si="26"/>
      </c>
      <c r="AC106" s="34">
        <f t="shared" si="27"/>
      </c>
      <c r="AD106" s="34">
        <f t="shared" si="28"/>
      </c>
      <c r="AE106" s="34">
        <f t="shared" si="29"/>
      </c>
      <c r="AF106" s="34">
        <f t="shared" si="30"/>
      </c>
      <c r="AG106" s="34">
        <f t="shared" si="31"/>
      </c>
      <c r="AH106" s="34">
        <f t="shared" si="32"/>
      </c>
      <c r="AI106" s="34">
        <f t="shared" si="33"/>
      </c>
      <c r="AJ106" s="34">
        <f t="shared" si="35"/>
      </c>
      <c r="AK106" s="34">
        <f t="shared" si="34"/>
      </c>
      <c r="AL106" s="103" t="s">
        <v>52</v>
      </c>
    </row>
    <row r="107" spans="1:38" ht="12.75" hidden="1">
      <c r="A107" s="36">
        <v>104</v>
      </c>
      <c r="B107" s="39" t="s">
        <v>114</v>
      </c>
      <c r="C107" s="37"/>
      <c r="D107" s="11" t="s">
        <v>31</v>
      </c>
      <c r="E107" s="35">
        <f t="shared" si="19"/>
        <v>0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34">
        <f t="shared" si="20"/>
      </c>
      <c r="W107" s="34">
        <f t="shared" si="21"/>
      </c>
      <c r="X107" s="34">
        <f t="shared" si="22"/>
      </c>
      <c r="Y107" s="34">
        <f t="shared" si="23"/>
      </c>
      <c r="Z107" s="34">
        <f t="shared" si="24"/>
      </c>
      <c r="AA107" s="34">
        <f t="shared" si="25"/>
      </c>
      <c r="AB107" s="34">
        <f t="shared" si="26"/>
      </c>
      <c r="AC107" s="34">
        <f t="shared" si="27"/>
      </c>
      <c r="AD107" s="34">
        <f t="shared" si="28"/>
      </c>
      <c r="AE107" s="34">
        <f t="shared" si="29"/>
      </c>
      <c r="AF107" s="34">
        <f t="shared" si="30"/>
      </c>
      <c r="AG107" s="34">
        <f t="shared" si="31"/>
      </c>
      <c r="AH107" s="34">
        <f t="shared" si="32"/>
      </c>
      <c r="AI107" s="34">
        <f t="shared" si="33"/>
      </c>
      <c r="AJ107" s="34">
        <f t="shared" si="35"/>
      </c>
      <c r="AK107" s="34">
        <f t="shared" si="34"/>
      </c>
      <c r="AL107" s="103"/>
    </row>
    <row r="108" spans="1:38" ht="12.75" hidden="1">
      <c r="A108" s="36">
        <v>105</v>
      </c>
      <c r="B108" s="39" t="s">
        <v>114</v>
      </c>
      <c r="C108" s="37"/>
      <c r="D108" s="11" t="s">
        <v>31</v>
      </c>
      <c r="E108" s="35">
        <f t="shared" si="19"/>
        <v>0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20"/>
      </c>
      <c r="W108" s="34">
        <f t="shared" si="21"/>
      </c>
      <c r="X108" s="34">
        <f t="shared" si="22"/>
      </c>
      <c r="Y108" s="34">
        <f t="shared" si="23"/>
      </c>
      <c r="Z108" s="34">
        <f t="shared" si="24"/>
      </c>
      <c r="AA108" s="34">
        <f t="shared" si="25"/>
      </c>
      <c r="AB108" s="34">
        <f t="shared" si="26"/>
      </c>
      <c r="AC108" s="34">
        <f t="shared" si="27"/>
      </c>
      <c r="AD108" s="34">
        <f t="shared" si="28"/>
      </c>
      <c r="AE108" s="34">
        <f t="shared" si="29"/>
      </c>
      <c r="AF108" s="34">
        <f t="shared" si="30"/>
      </c>
      <c r="AG108" s="34">
        <f t="shared" si="31"/>
      </c>
      <c r="AH108" s="34">
        <f t="shared" si="32"/>
      </c>
      <c r="AI108" s="34">
        <f t="shared" si="33"/>
      </c>
      <c r="AJ108" s="34">
        <f t="shared" si="35"/>
      </c>
      <c r="AK108" s="34">
        <f t="shared" si="34"/>
      </c>
      <c r="AL108" s="103"/>
    </row>
    <row r="109" spans="1:38" ht="12.75" hidden="1">
      <c r="A109" s="36">
        <v>106</v>
      </c>
      <c r="B109" s="39" t="s">
        <v>114</v>
      </c>
      <c r="C109" s="37"/>
      <c r="D109" s="11" t="s">
        <v>31</v>
      </c>
      <c r="E109" s="35">
        <f t="shared" si="19"/>
        <v>0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34">
        <f t="shared" si="20"/>
      </c>
      <c r="W109" s="34">
        <f t="shared" si="21"/>
      </c>
      <c r="X109" s="34">
        <f t="shared" si="22"/>
      </c>
      <c r="Y109" s="34">
        <f t="shared" si="23"/>
      </c>
      <c r="Z109" s="34">
        <f t="shared" si="24"/>
      </c>
      <c r="AA109" s="34">
        <f t="shared" si="25"/>
      </c>
      <c r="AB109" s="34">
        <f t="shared" si="26"/>
      </c>
      <c r="AC109" s="34">
        <f t="shared" si="27"/>
      </c>
      <c r="AD109" s="34">
        <f t="shared" si="28"/>
      </c>
      <c r="AE109" s="34">
        <f t="shared" si="29"/>
      </c>
      <c r="AF109" s="34">
        <f t="shared" si="30"/>
      </c>
      <c r="AG109" s="34">
        <f t="shared" si="31"/>
      </c>
      <c r="AH109" s="34">
        <f t="shared" si="32"/>
      </c>
      <c r="AI109" s="34">
        <f t="shared" si="33"/>
      </c>
      <c r="AJ109" s="34">
        <f t="shared" si="35"/>
      </c>
      <c r="AK109" s="34">
        <f t="shared" si="34"/>
      </c>
      <c r="AL109" s="103"/>
    </row>
    <row r="110" spans="1:38" ht="12.75" hidden="1">
      <c r="A110" s="36">
        <v>107</v>
      </c>
      <c r="B110" s="39" t="s">
        <v>114</v>
      </c>
      <c r="C110" s="37"/>
      <c r="D110" s="11" t="s">
        <v>31</v>
      </c>
      <c r="E110" s="35">
        <f t="shared" si="19"/>
        <v>0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34">
        <f t="shared" si="20"/>
      </c>
      <c r="W110" s="34">
        <f t="shared" si="21"/>
      </c>
      <c r="X110" s="34">
        <f t="shared" si="22"/>
      </c>
      <c r="Y110" s="34">
        <f t="shared" si="23"/>
      </c>
      <c r="Z110" s="34">
        <f t="shared" si="24"/>
      </c>
      <c r="AA110" s="34">
        <f t="shared" si="25"/>
      </c>
      <c r="AB110" s="34">
        <f t="shared" si="26"/>
      </c>
      <c r="AC110" s="34">
        <f t="shared" si="27"/>
      </c>
      <c r="AD110" s="34">
        <f t="shared" si="28"/>
      </c>
      <c r="AE110" s="34">
        <f t="shared" si="29"/>
      </c>
      <c r="AF110" s="34">
        <f t="shared" si="30"/>
      </c>
      <c r="AG110" s="34">
        <f t="shared" si="31"/>
      </c>
      <c r="AH110" s="34">
        <f t="shared" si="32"/>
      </c>
      <c r="AI110" s="34">
        <f t="shared" si="33"/>
      </c>
      <c r="AJ110" s="34">
        <f t="shared" si="35"/>
      </c>
      <c r="AK110" s="34">
        <f t="shared" si="34"/>
      </c>
      <c r="AL110" s="103"/>
    </row>
    <row r="111" spans="1:38" ht="12.75" hidden="1">
      <c r="A111" s="36">
        <v>108</v>
      </c>
      <c r="B111" s="39" t="s">
        <v>114</v>
      </c>
      <c r="C111" s="37"/>
      <c r="D111" s="11" t="s">
        <v>31</v>
      </c>
      <c r="E111" s="35">
        <f t="shared" si="19"/>
        <v>0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34">
        <f t="shared" si="20"/>
      </c>
      <c r="W111" s="34">
        <f t="shared" si="21"/>
      </c>
      <c r="X111" s="34">
        <f t="shared" si="22"/>
      </c>
      <c r="Y111" s="34">
        <f t="shared" si="23"/>
      </c>
      <c r="Z111" s="34">
        <f t="shared" si="24"/>
      </c>
      <c r="AA111" s="34">
        <f t="shared" si="25"/>
      </c>
      <c r="AB111" s="34">
        <f t="shared" si="26"/>
      </c>
      <c r="AC111" s="34">
        <f t="shared" si="27"/>
      </c>
      <c r="AD111" s="34">
        <f t="shared" si="28"/>
      </c>
      <c r="AE111" s="34">
        <f t="shared" si="29"/>
      </c>
      <c r="AF111" s="34">
        <f t="shared" si="30"/>
      </c>
      <c r="AG111" s="34">
        <f t="shared" si="31"/>
      </c>
      <c r="AH111" s="34">
        <f t="shared" si="32"/>
      </c>
      <c r="AI111" s="34">
        <f t="shared" si="33"/>
      </c>
      <c r="AJ111" s="34">
        <f t="shared" si="35"/>
      </c>
      <c r="AK111" s="34">
        <f t="shared" si="34"/>
      </c>
      <c r="AL111" s="103"/>
    </row>
    <row r="112" spans="1:38" ht="12.75" hidden="1">
      <c r="A112" s="36">
        <v>109</v>
      </c>
      <c r="B112" s="39" t="s">
        <v>114</v>
      </c>
      <c r="C112" s="37"/>
      <c r="D112" s="11" t="s">
        <v>31</v>
      </c>
      <c r="E112" s="35">
        <f t="shared" si="19"/>
        <v>0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20"/>
      </c>
      <c r="W112" s="34">
        <f t="shared" si="21"/>
      </c>
      <c r="X112" s="34">
        <f t="shared" si="22"/>
      </c>
      <c r="Y112" s="34">
        <f t="shared" si="23"/>
      </c>
      <c r="Z112" s="34">
        <f t="shared" si="24"/>
      </c>
      <c r="AA112" s="34">
        <f t="shared" si="25"/>
      </c>
      <c r="AB112" s="34">
        <f t="shared" si="26"/>
      </c>
      <c r="AC112" s="34">
        <f t="shared" si="27"/>
      </c>
      <c r="AD112" s="34">
        <f t="shared" si="28"/>
      </c>
      <c r="AE112" s="34">
        <f t="shared" si="29"/>
      </c>
      <c r="AF112" s="34">
        <f t="shared" si="30"/>
      </c>
      <c r="AG112" s="34">
        <f t="shared" si="31"/>
      </c>
      <c r="AH112" s="34">
        <f t="shared" si="32"/>
      </c>
      <c r="AI112" s="34">
        <f t="shared" si="33"/>
      </c>
      <c r="AJ112" s="34">
        <f t="shared" si="35"/>
      </c>
      <c r="AK112" s="34">
        <f t="shared" si="34"/>
      </c>
      <c r="AL112" s="103"/>
    </row>
    <row r="113" spans="1:38" ht="12.75" hidden="1">
      <c r="A113" s="36">
        <v>110</v>
      </c>
      <c r="B113" s="39" t="s">
        <v>114</v>
      </c>
      <c r="C113" s="37"/>
      <c r="D113" s="11" t="s">
        <v>31</v>
      </c>
      <c r="E113" s="35">
        <f t="shared" si="19"/>
        <v>0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34">
        <f t="shared" si="20"/>
      </c>
      <c r="W113" s="34">
        <f t="shared" si="21"/>
      </c>
      <c r="X113" s="34">
        <f t="shared" si="22"/>
      </c>
      <c r="Y113" s="34">
        <f t="shared" si="23"/>
      </c>
      <c r="Z113" s="34">
        <f t="shared" si="24"/>
      </c>
      <c r="AA113" s="34">
        <f t="shared" si="25"/>
      </c>
      <c r="AB113" s="34">
        <f t="shared" si="26"/>
      </c>
      <c r="AC113" s="34">
        <f t="shared" si="27"/>
      </c>
      <c r="AD113" s="34">
        <f t="shared" si="28"/>
      </c>
      <c r="AE113" s="34">
        <f t="shared" si="29"/>
      </c>
      <c r="AF113" s="34">
        <f t="shared" si="30"/>
      </c>
      <c r="AG113" s="34">
        <f t="shared" si="31"/>
      </c>
      <c r="AH113" s="34">
        <f t="shared" si="32"/>
      </c>
      <c r="AI113" s="34">
        <f t="shared" si="33"/>
      </c>
      <c r="AJ113" s="34">
        <f t="shared" si="35"/>
      </c>
      <c r="AK113" s="34">
        <f t="shared" si="34"/>
      </c>
      <c r="AL113" s="103"/>
    </row>
    <row r="114" spans="1:38" ht="12.75" hidden="1">
      <c r="A114" s="36">
        <v>111</v>
      </c>
      <c r="B114" s="39" t="s">
        <v>114</v>
      </c>
      <c r="C114" s="37"/>
      <c r="D114" s="11" t="s">
        <v>31</v>
      </c>
      <c r="E114" s="35">
        <f t="shared" si="19"/>
        <v>0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34">
        <f t="shared" si="20"/>
      </c>
      <c r="W114" s="34">
        <f t="shared" si="21"/>
      </c>
      <c r="X114" s="34">
        <f t="shared" si="22"/>
      </c>
      <c r="Y114" s="34">
        <f t="shared" si="23"/>
      </c>
      <c r="Z114" s="34">
        <f t="shared" si="24"/>
      </c>
      <c r="AA114" s="34">
        <f t="shared" si="25"/>
      </c>
      <c r="AB114" s="34">
        <f t="shared" si="26"/>
      </c>
      <c r="AC114" s="34">
        <f t="shared" si="27"/>
      </c>
      <c r="AD114" s="34">
        <f t="shared" si="28"/>
      </c>
      <c r="AE114" s="34">
        <f t="shared" si="29"/>
      </c>
      <c r="AF114" s="34">
        <f t="shared" si="30"/>
      </c>
      <c r="AG114" s="34">
        <f t="shared" si="31"/>
      </c>
      <c r="AH114" s="34">
        <f t="shared" si="32"/>
      </c>
      <c r="AI114" s="34">
        <f t="shared" si="33"/>
      </c>
      <c r="AJ114" s="34">
        <f t="shared" si="35"/>
      </c>
      <c r="AK114" s="34">
        <f t="shared" si="34"/>
      </c>
      <c r="AL114" s="103"/>
    </row>
    <row r="115" spans="1:38" ht="12.75" hidden="1">
      <c r="A115" s="36">
        <v>112</v>
      </c>
      <c r="B115" s="39" t="s">
        <v>114</v>
      </c>
      <c r="C115" s="37"/>
      <c r="D115" s="11" t="s">
        <v>31</v>
      </c>
      <c r="E115" s="35">
        <f t="shared" si="19"/>
        <v>0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34">
        <f t="shared" si="20"/>
      </c>
      <c r="W115" s="34">
        <f t="shared" si="21"/>
      </c>
      <c r="X115" s="34">
        <f t="shared" si="22"/>
      </c>
      <c r="Y115" s="34">
        <f t="shared" si="23"/>
      </c>
      <c r="Z115" s="34">
        <f t="shared" si="24"/>
      </c>
      <c r="AA115" s="34">
        <f t="shared" si="25"/>
      </c>
      <c r="AB115" s="34">
        <f t="shared" si="26"/>
      </c>
      <c r="AC115" s="34">
        <f t="shared" si="27"/>
      </c>
      <c r="AD115" s="34">
        <f t="shared" si="28"/>
      </c>
      <c r="AE115" s="34">
        <f t="shared" si="29"/>
      </c>
      <c r="AF115" s="34">
        <f t="shared" si="30"/>
      </c>
      <c r="AG115" s="34">
        <f t="shared" si="31"/>
      </c>
      <c r="AH115" s="34">
        <f t="shared" si="32"/>
      </c>
      <c r="AI115" s="34">
        <f t="shared" si="33"/>
      </c>
      <c r="AJ115" s="34">
        <f t="shared" si="35"/>
      </c>
      <c r="AK115" s="34">
        <f t="shared" si="34"/>
      </c>
      <c r="AL115" s="103"/>
    </row>
    <row r="116" spans="1:38" ht="12.75" hidden="1">
      <c r="A116" s="36">
        <v>113</v>
      </c>
      <c r="B116" s="39" t="s">
        <v>114</v>
      </c>
      <c r="C116" s="37"/>
      <c r="D116" s="11" t="s">
        <v>31</v>
      </c>
      <c r="E116" s="35">
        <f t="shared" si="19"/>
        <v>0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34">
        <f t="shared" si="20"/>
      </c>
      <c r="W116" s="34">
        <f t="shared" si="21"/>
      </c>
      <c r="X116" s="34">
        <f t="shared" si="22"/>
      </c>
      <c r="Y116" s="34">
        <f t="shared" si="23"/>
      </c>
      <c r="Z116" s="34">
        <f t="shared" si="24"/>
      </c>
      <c r="AA116" s="34">
        <f t="shared" si="25"/>
      </c>
      <c r="AB116" s="34">
        <f t="shared" si="26"/>
      </c>
      <c r="AC116" s="34">
        <f t="shared" si="27"/>
      </c>
      <c r="AD116" s="34">
        <f t="shared" si="28"/>
      </c>
      <c r="AE116" s="34">
        <f t="shared" si="29"/>
      </c>
      <c r="AF116" s="34">
        <f t="shared" si="30"/>
      </c>
      <c r="AG116" s="34">
        <f t="shared" si="31"/>
      </c>
      <c r="AH116" s="34">
        <f t="shared" si="32"/>
      </c>
      <c r="AI116" s="34">
        <f t="shared" si="33"/>
      </c>
      <c r="AJ116" s="34">
        <f t="shared" si="35"/>
      </c>
      <c r="AK116" s="34">
        <f t="shared" si="34"/>
      </c>
      <c r="AL116" s="103"/>
    </row>
    <row r="117" spans="1:38" ht="12.75" hidden="1">
      <c r="A117" s="36">
        <v>114</v>
      </c>
      <c r="B117" s="39" t="s">
        <v>114</v>
      </c>
      <c r="C117" s="37"/>
      <c r="D117" s="11" t="s">
        <v>31</v>
      </c>
      <c r="E117" s="35">
        <f t="shared" si="19"/>
        <v>0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20"/>
      </c>
      <c r="W117" s="34">
        <f t="shared" si="21"/>
      </c>
      <c r="X117" s="34">
        <f t="shared" si="22"/>
      </c>
      <c r="Y117" s="34">
        <f t="shared" si="23"/>
      </c>
      <c r="Z117" s="34">
        <f t="shared" si="24"/>
      </c>
      <c r="AA117" s="34">
        <f t="shared" si="25"/>
      </c>
      <c r="AB117" s="34">
        <f t="shared" si="26"/>
      </c>
      <c r="AC117" s="34">
        <f t="shared" si="27"/>
      </c>
      <c r="AD117" s="34">
        <f t="shared" si="28"/>
      </c>
      <c r="AE117" s="34">
        <f t="shared" si="29"/>
      </c>
      <c r="AF117" s="34">
        <f t="shared" si="30"/>
      </c>
      <c r="AG117" s="34">
        <f t="shared" si="31"/>
      </c>
      <c r="AH117" s="34">
        <f t="shared" si="32"/>
      </c>
      <c r="AI117" s="34">
        <f t="shared" si="33"/>
      </c>
      <c r="AJ117" s="34">
        <f t="shared" si="35"/>
      </c>
      <c r="AK117" s="34">
        <f t="shared" si="34"/>
      </c>
      <c r="AL117" s="103"/>
    </row>
    <row r="118" spans="1:38" ht="12.75" hidden="1">
      <c r="A118" s="36">
        <v>115</v>
      </c>
      <c r="B118" s="39" t="s">
        <v>114</v>
      </c>
      <c r="C118" s="37"/>
      <c r="D118" s="11" t="s">
        <v>31</v>
      </c>
      <c r="E118" s="35">
        <f t="shared" si="19"/>
        <v>0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34">
        <f t="shared" si="20"/>
      </c>
      <c r="W118" s="34">
        <f t="shared" si="21"/>
      </c>
      <c r="X118" s="34">
        <f t="shared" si="22"/>
      </c>
      <c r="Y118" s="34">
        <f t="shared" si="23"/>
      </c>
      <c r="Z118" s="34">
        <f t="shared" si="24"/>
      </c>
      <c r="AA118" s="34">
        <f t="shared" si="25"/>
      </c>
      <c r="AB118" s="34">
        <f t="shared" si="26"/>
      </c>
      <c r="AC118" s="34">
        <f t="shared" si="27"/>
      </c>
      <c r="AD118" s="34">
        <f t="shared" si="28"/>
      </c>
      <c r="AE118" s="34">
        <f t="shared" si="29"/>
      </c>
      <c r="AF118" s="34">
        <f t="shared" si="30"/>
      </c>
      <c r="AG118" s="34">
        <f t="shared" si="31"/>
      </c>
      <c r="AH118" s="34">
        <f t="shared" si="32"/>
      </c>
      <c r="AI118" s="34">
        <f t="shared" si="33"/>
      </c>
      <c r="AJ118" s="34">
        <f t="shared" si="35"/>
      </c>
      <c r="AK118" s="34">
        <f t="shared" si="34"/>
      </c>
      <c r="AL118" s="103"/>
    </row>
    <row r="119" spans="1:38" ht="12.75" hidden="1">
      <c r="A119" s="36">
        <v>116</v>
      </c>
      <c r="B119" s="39" t="s">
        <v>114</v>
      </c>
      <c r="C119" s="37"/>
      <c r="D119" s="11" t="s">
        <v>31</v>
      </c>
      <c r="E119" s="35">
        <f t="shared" si="19"/>
        <v>0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34">
        <f t="shared" si="20"/>
      </c>
      <c r="W119" s="34">
        <f t="shared" si="21"/>
      </c>
      <c r="X119" s="34">
        <f t="shared" si="22"/>
      </c>
      <c r="Y119" s="34">
        <f t="shared" si="23"/>
      </c>
      <c r="Z119" s="34">
        <f t="shared" si="24"/>
      </c>
      <c r="AA119" s="34">
        <f t="shared" si="25"/>
      </c>
      <c r="AB119" s="34">
        <f t="shared" si="26"/>
      </c>
      <c r="AC119" s="34">
        <f t="shared" si="27"/>
      </c>
      <c r="AD119" s="34">
        <f t="shared" si="28"/>
      </c>
      <c r="AE119" s="34">
        <f t="shared" si="29"/>
      </c>
      <c r="AF119" s="34">
        <f t="shared" si="30"/>
      </c>
      <c r="AG119" s="34">
        <f t="shared" si="31"/>
      </c>
      <c r="AH119" s="34">
        <f t="shared" si="32"/>
      </c>
      <c r="AI119" s="34">
        <f t="shared" si="33"/>
      </c>
      <c r="AJ119" s="34">
        <f t="shared" si="35"/>
      </c>
      <c r="AK119" s="34">
        <f t="shared" si="34"/>
      </c>
      <c r="AL119" s="103"/>
    </row>
    <row r="120" spans="1:38" ht="12.75" hidden="1">
      <c r="A120" s="36">
        <v>117</v>
      </c>
      <c r="B120" s="39" t="s">
        <v>114</v>
      </c>
      <c r="C120" s="37"/>
      <c r="D120" s="11" t="s">
        <v>31</v>
      </c>
      <c r="E120" s="35">
        <f t="shared" si="19"/>
        <v>0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34">
        <f t="shared" si="20"/>
      </c>
      <c r="W120" s="34">
        <f t="shared" si="21"/>
      </c>
      <c r="X120" s="34">
        <f t="shared" si="22"/>
      </c>
      <c r="Y120" s="34">
        <f t="shared" si="23"/>
      </c>
      <c r="Z120" s="34">
        <f t="shared" si="24"/>
      </c>
      <c r="AA120" s="34">
        <f t="shared" si="25"/>
      </c>
      <c r="AB120" s="34">
        <f t="shared" si="26"/>
      </c>
      <c r="AC120" s="34">
        <f t="shared" si="27"/>
      </c>
      <c r="AD120" s="34">
        <f t="shared" si="28"/>
      </c>
      <c r="AE120" s="34">
        <f t="shared" si="29"/>
      </c>
      <c r="AF120" s="34">
        <f t="shared" si="30"/>
      </c>
      <c r="AG120" s="34">
        <f t="shared" si="31"/>
      </c>
      <c r="AH120" s="34">
        <f t="shared" si="32"/>
      </c>
      <c r="AI120" s="34">
        <f t="shared" si="33"/>
      </c>
      <c r="AJ120" s="34">
        <f t="shared" si="35"/>
      </c>
      <c r="AK120" s="34">
        <f t="shared" si="34"/>
      </c>
      <c r="AL120" s="103"/>
    </row>
    <row r="121" spans="1:38" ht="12.75" hidden="1">
      <c r="A121" s="36">
        <v>118</v>
      </c>
      <c r="B121" s="39" t="s">
        <v>114</v>
      </c>
      <c r="C121" s="37"/>
      <c r="D121" s="11" t="s">
        <v>31</v>
      </c>
      <c r="E121" s="35">
        <f t="shared" si="19"/>
        <v>0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34">
        <f t="shared" si="20"/>
      </c>
      <c r="W121" s="34">
        <f t="shared" si="21"/>
      </c>
      <c r="X121" s="34">
        <f t="shared" si="22"/>
      </c>
      <c r="Y121" s="34">
        <f t="shared" si="23"/>
      </c>
      <c r="Z121" s="34">
        <f t="shared" si="24"/>
      </c>
      <c r="AA121" s="34">
        <f t="shared" si="25"/>
      </c>
      <c r="AB121" s="34">
        <f t="shared" si="26"/>
      </c>
      <c r="AC121" s="34">
        <f t="shared" si="27"/>
      </c>
      <c r="AD121" s="34">
        <f t="shared" si="28"/>
      </c>
      <c r="AE121" s="34">
        <f t="shared" si="29"/>
      </c>
      <c r="AF121" s="34">
        <f t="shared" si="30"/>
      </c>
      <c r="AG121" s="34">
        <f t="shared" si="31"/>
      </c>
      <c r="AH121" s="34">
        <f t="shared" si="32"/>
      </c>
      <c r="AI121" s="34">
        <f t="shared" si="33"/>
      </c>
      <c r="AJ121" s="34">
        <f t="shared" si="35"/>
      </c>
      <c r="AK121" s="34">
        <f t="shared" si="34"/>
      </c>
      <c r="AL121" s="103"/>
    </row>
    <row r="122" spans="1:38" ht="12.75" hidden="1">
      <c r="A122" s="36">
        <v>119</v>
      </c>
      <c r="B122" s="39" t="s">
        <v>114</v>
      </c>
      <c r="C122" s="37"/>
      <c r="D122" s="11" t="s">
        <v>31</v>
      </c>
      <c r="E122" s="35">
        <f t="shared" si="19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20"/>
      </c>
      <c r="W122" s="34">
        <f t="shared" si="21"/>
      </c>
      <c r="X122" s="34">
        <f t="shared" si="22"/>
      </c>
      <c r="Y122" s="34">
        <f t="shared" si="23"/>
      </c>
      <c r="Z122" s="34">
        <f t="shared" si="24"/>
      </c>
      <c r="AA122" s="34">
        <f t="shared" si="25"/>
      </c>
      <c r="AB122" s="34">
        <f t="shared" si="26"/>
      </c>
      <c r="AC122" s="34">
        <f t="shared" si="27"/>
      </c>
      <c r="AD122" s="34">
        <f t="shared" si="28"/>
      </c>
      <c r="AE122" s="34">
        <f t="shared" si="29"/>
      </c>
      <c r="AF122" s="34">
        <f t="shared" si="30"/>
      </c>
      <c r="AG122" s="34">
        <f t="shared" si="31"/>
      </c>
      <c r="AH122" s="34">
        <f t="shared" si="32"/>
      </c>
      <c r="AI122" s="34">
        <f t="shared" si="33"/>
      </c>
      <c r="AJ122" s="34">
        <f t="shared" si="35"/>
      </c>
      <c r="AK122" s="34">
        <f t="shared" si="34"/>
      </c>
      <c r="AL122" s="103"/>
    </row>
    <row r="123" spans="1:38" ht="12.75" hidden="1">
      <c r="A123" s="36">
        <v>120</v>
      </c>
      <c r="B123" s="39" t="s">
        <v>114</v>
      </c>
      <c r="C123" s="37"/>
      <c r="D123" s="11" t="s">
        <v>31</v>
      </c>
      <c r="E123" s="35">
        <f t="shared" si="19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20"/>
      </c>
      <c r="W123" s="34">
        <f t="shared" si="21"/>
      </c>
      <c r="X123" s="34">
        <f t="shared" si="22"/>
      </c>
      <c r="Y123" s="34">
        <f t="shared" si="23"/>
      </c>
      <c r="Z123" s="34">
        <f t="shared" si="24"/>
      </c>
      <c r="AA123" s="34">
        <f t="shared" si="25"/>
      </c>
      <c r="AB123" s="34">
        <f t="shared" si="26"/>
      </c>
      <c r="AC123" s="34">
        <f t="shared" si="27"/>
      </c>
      <c r="AD123" s="34">
        <f t="shared" si="28"/>
      </c>
      <c r="AE123" s="34">
        <f t="shared" si="29"/>
      </c>
      <c r="AF123" s="34">
        <f t="shared" si="30"/>
      </c>
      <c r="AG123" s="34">
        <f t="shared" si="31"/>
      </c>
      <c r="AH123" s="34">
        <f t="shared" si="32"/>
      </c>
      <c r="AI123" s="34">
        <f t="shared" si="33"/>
      </c>
      <c r="AJ123" s="34">
        <f t="shared" si="35"/>
      </c>
      <c r="AK123" s="34">
        <f t="shared" si="34"/>
      </c>
      <c r="AL123" s="103"/>
    </row>
    <row r="124" spans="1:38" ht="12.75" hidden="1">
      <c r="A124" s="36">
        <v>121</v>
      </c>
      <c r="B124" s="39" t="s">
        <v>114</v>
      </c>
      <c r="C124" s="37"/>
      <c r="D124" s="11" t="s">
        <v>31</v>
      </c>
      <c r="E124" s="35">
        <f t="shared" si="19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20"/>
      </c>
      <c r="W124" s="34">
        <f t="shared" si="21"/>
      </c>
      <c r="X124" s="34">
        <f t="shared" si="22"/>
      </c>
      <c r="Y124" s="34">
        <f t="shared" si="23"/>
      </c>
      <c r="Z124" s="34">
        <f t="shared" si="24"/>
      </c>
      <c r="AA124" s="34">
        <f t="shared" si="25"/>
      </c>
      <c r="AB124" s="34">
        <f t="shared" si="26"/>
      </c>
      <c r="AC124" s="34">
        <f t="shared" si="27"/>
      </c>
      <c r="AD124" s="34">
        <f t="shared" si="28"/>
      </c>
      <c r="AE124" s="34">
        <f t="shared" si="29"/>
      </c>
      <c r="AF124" s="34">
        <f t="shared" si="30"/>
      </c>
      <c r="AG124" s="34">
        <f t="shared" si="31"/>
      </c>
      <c r="AH124" s="34">
        <f t="shared" si="32"/>
      </c>
      <c r="AI124" s="34">
        <f t="shared" si="33"/>
      </c>
      <c r="AJ124" s="34">
        <f t="shared" si="35"/>
      </c>
      <c r="AK124" s="34">
        <f t="shared" si="34"/>
      </c>
      <c r="AL124" s="103"/>
    </row>
    <row r="125" spans="1:38" ht="12.75" hidden="1">
      <c r="A125" s="36">
        <v>122</v>
      </c>
      <c r="B125" s="39" t="s">
        <v>114</v>
      </c>
      <c r="C125" s="37"/>
      <c r="D125" s="11" t="s">
        <v>31</v>
      </c>
      <c r="E125" s="35">
        <f t="shared" si="19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20"/>
      </c>
      <c r="W125" s="34">
        <f t="shared" si="21"/>
      </c>
      <c r="X125" s="34">
        <f t="shared" si="22"/>
      </c>
      <c r="Y125" s="34">
        <f t="shared" si="23"/>
      </c>
      <c r="Z125" s="34">
        <f t="shared" si="24"/>
      </c>
      <c r="AA125" s="34">
        <f t="shared" si="25"/>
      </c>
      <c r="AB125" s="34">
        <f t="shared" si="26"/>
      </c>
      <c r="AC125" s="34">
        <f t="shared" si="27"/>
      </c>
      <c r="AD125" s="34">
        <f t="shared" si="28"/>
      </c>
      <c r="AE125" s="34">
        <f t="shared" si="29"/>
      </c>
      <c r="AF125" s="34">
        <f t="shared" si="30"/>
      </c>
      <c r="AG125" s="34">
        <f t="shared" si="31"/>
      </c>
      <c r="AH125" s="34">
        <f t="shared" si="32"/>
      </c>
      <c r="AI125" s="34">
        <f t="shared" si="33"/>
      </c>
      <c r="AJ125" s="34">
        <f t="shared" si="35"/>
      </c>
      <c r="AK125" s="34">
        <f t="shared" si="34"/>
      </c>
      <c r="AL125" s="103"/>
    </row>
    <row r="126" spans="1:38" ht="12.75" hidden="1">
      <c r="A126" s="36">
        <v>123</v>
      </c>
      <c r="B126" s="39" t="s">
        <v>114</v>
      </c>
      <c r="C126" s="37"/>
      <c r="D126" s="11" t="s">
        <v>31</v>
      </c>
      <c r="E126" s="35">
        <f t="shared" si="19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20"/>
      </c>
      <c r="W126" s="34">
        <f t="shared" si="21"/>
      </c>
      <c r="X126" s="34">
        <f t="shared" si="22"/>
      </c>
      <c r="Y126" s="34">
        <f t="shared" si="23"/>
      </c>
      <c r="Z126" s="34">
        <f t="shared" si="24"/>
      </c>
      <c r="AA126" s="34">
        <f t="shared" si="25"/>
      </c>
      <c r="AB126" s="34">
        <f t="shared" si="26"/>
      </c>
      <c r="AC126" s="34">
        <f t="shared" si="27"/>
      </c>
      <c r="AD126" s="34">
        <f t="shared" si="28"/>
      </c>
      <c r="AE126" s="34">
        <f t="shared" si="29"/>
      </c>
      <c r="AF126" s="34">
        <f t="shared" si="30"/>
      </c>
      <c r="AG126" s="34">
        <f t="shared" si="31"/>
      </c>
      <c r="AH126" s="34">
        <f t="shared" si="32"/>
      </c>
      <c r="AI126" s="34">
        <f t="shared" si="33"/>
      </c>
      <c r="AJ126" s="34">
        <f t="shared" si="35"/>
      </c>
      <c r="AK126" s="34">
        <f t="shared" si="34"/>
      </c>
      <c r="AL126" s="103"/>
    </row>
    <row r="127" spans="1:38" ht="12.75" hidden="1">
      <c r="A127" s="36">
        <v>124</v>
      </c>
      <c r="B127" s="39" t="s">
        <v>114</v>
      </c>
      <c r="C127" s="37"/>
      <c r="D127" s="11" t="s">
        <v>31</v>
      </c>
      <c r="E127" s="35">
        <f t="shared" si="19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20"/>
      </c>
      <c r="W127" s="34">
        <f t="shared" si="21"/>
      </c>
      <c r="X127" s="34">
        <f t="shared" si="22"/>
      </c>
      <c r="Y127" s="34">
        <f t="shared" si="23"/>
      </c>
      <c r="Z127" s="34">
        <f t="shared" si="24"/>
      </c>
      <c r="AA127" s="34">
        <f t="shared" si="25"/>
      </c>
      <c r="AB127" s="34">
        <f t="shared" si="26"/>
      </c>
      <c r="AC127" s="34">
        <f t="shared" si="27"/>
      </c>
      <c r="AD127" s="34">
        <f t="shared" si="28"/>
      </c>
      <c r="AE127" s="34">
        <f t="shared" si="29"/>
      </c>
      <c r="AF127" s="34">
        <f t="shared" si="30"/>
      </c>
      <c r="AG127" s="34">
        <f t="shared" si="31"/>
      </c>
      <c r="AH127" s="34">
        <f t="shared" si="32"/>
      </c>
      <c r="AI127" s="34">
        <f t="shared" si="33"/>
      </c>
      <c r="AJ127" s="34">
        <f t="shared" si="35"/>
      </c>
      <c r="AK127" s="34">
        <f t="shared" si="34"/>
      </c>
      <c r="AL127" s="103"/>
    </row>
    <row r="128" spans="1:38" ht="12.75" hidden="1">
      <c r="A128" s="36">
        <v>125</v>
      </c>
      <c r="B128" s="39" t="s">
        <v>114</v>
      </c>
      <c r="C128" s="37"/>
      <c r="D128" s="11" t="s">
        <v>31</v>
      </c>
      <c r="E128" s="35">
        <f t="shared" si="19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20"/>
      </c>
      <c r="W128" s="34">
        <f t="shared" si="21"/>
      </c>
      <c r="X128" s="34">
        <f t="shared" si="22"/>
      </c>
      <c r="Y128" s="34">
        <f t="shared" si="23"/>
      </c>
      <c r="Z128" s="34">
        <f t="shared" si="24"/>
      </c>
      <c r="AA128" s="34">
        <f t="shared" si="25"/>
      </c>
      <c r="AB128" s="34">
        <f t="shared" si="26"/>
      </c>
      <c r="AC128" s="34">
        <f t="shared" si="27"/>
      </c>
      <c r="AD128" s="34">
        <f t="shared" si="28"/>
      </c>
      <c r="AE128" s="34">
        <f t="shared" si="29"/>
      </c>
      <c r="AF128" s="34">
        <f t="shared" si="30"/>
      </c>
      <c r="AG128" s="34">
        <f t="shared" si="31"/>
      </c>
      <c r="AH128" s="34">
        <f t="shared" si="32"/>
      </c>
      <c r="AI128" s="34">
        <f t="shared" si="33"/>
      </c>
      <c r="AJ128" s="34">
        <f t="shared" si="35"/>
      </c>
      <c r="AK128" s="34">
        <f t="shared" si="34"/>
      </c>
      <c r="AL128" s="103"/>
    </row>
    <row r="129" spans="1:38" ht="12.75" hidden="1">
      <c r="A129" s="36">
        <v>126</v>
      </c>
      <c r="B129" s="39" t="s">
        <v>114</v>
      </c>
      <c r="C129" s="37"/>
      <c r="D129" s="11" t="s">
        <v>31</v>
      </c>
      <c r="E129" s="35">
        <f t="shared" si="19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aca="true" t="shared" si="36" ref="V129:W132">IF(F129=0,"",IF(F129&gt;20,5,IF(F129&gt;13,4,IF(F129&gt;2,3,IF(F129&lt;=2,2)))))</f>
      </c>
      <c r="W129" s="34">
        <f t="shared" si="36"/>
      </c>
      <c r="X129" s="34">
        <f>IF(H129=0,"",IF(H129&gt;17,5,IF(H129&gt;11,4,IF(H129&gt;2,3,IF(H129&lt;=2,2)))))</f>
      </c>
      <c r="Y129" s="34">
        <f t="shared" si="23"/>
      </c>
      <c r="Z129" s="34">
        <f t="shared" si="24"/>
      </c>
      <c r="AA129" s="34">
        <f aca="true" t="shared" si="37" ref="AA129:AC132">IF(K129=0,"",IF(K129&gt;19,5,IF(K129&gt;11,4,IF(K129&gt;2,3,IF(K129&lt;=2,2)))))</f>
      </c>
      <c r="AB129" s="34">
        <f t="shared" si="37"/>
      </c>
      <c r="AC129" s="34">
        <f t="shared" si="37"/>
      </c>
      <c r="AD129" s="34">
        <f aca="true" t="shared" si="38" ref="AD129:AD147">IF(N129=0,"",IF(N129&gt;20,5,IF(N129&gt;13,4,IF(N129&gt;2,3,IF(N129&lt;=2,2)))))</f>
      </c>
      <c r="AE129" s="34">
        <f aca="true" t="shared" si="39" ref="AE129:AE147">IF(O129=0,"",IF(O129&gt;20,5,IF(O129&gt;13,4,IF(O129&gt;2,3,IF(O129&lt;=2,2)))))</f>
      </c>
      <c r="AF129" s="34">
        <f aca="true" t="shared" si="40" ref="AF129:AF147">IF(P129=0,"",IF(P129&gt;20,5,IF(P129&gt;13,4,IF(P129&gt;2,3,IF(P129&lt;=2,2)))))</f>
      </c>
      <c r="AG129" s="34">
        <f t="shared" si="31"/>
      </c>
      <c r="AH129" s="34">
        <f aca="true" t="shared" si="41" ref="AH129:AH147">IF(R129=0,"",IF(R129&gt;20,5,IF(R129&gt;13,4,IF(R129&gt;2,3,IF(R129&lt;=2,2)))))</f>
      </c>
      <c r="AI129" s="34">
        <f aca="true" t="shared" si="42" ref="AI129:AI147">IF(S129=0,"",IF(S129&gt;20,5,IF(S129&gt;13,4,IF(S129&gt;2,3,IF(S129&lt;=2,2)))))</f>
      </c>
      <c r="AJ129" s="34">
        <f t="shared" si="35"/>
      </c>
      <c r="AK129" s="34">
        <f aca="true" t="shared" si="43" ref="AK129:AK147">IF(U129=0,"",IF(U129&gt;20,5,IF(U129&gt;13,4,IF(U129&gt;2,3,IF(U129&lt;=2,2)))))</f>
      </c>
      <c r="AL129" s="103"/>
    </row>
    <row r="130" spans="1:38" ht="12.75" hidden="1">
      <c r="A130" s="36">
        <v>127</v>
      </c>
      <c r="B130" s="39" t="s">
        <v>114</v>
      </c>
      <c r="C130" s="37"/>
      <c r="D130" s="11" t="s">
        <v>31</v>
      </c>
      <c r="E130" s="35">
        <f t="shared" si="19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36"/>
      </c>
      <c r="W130" s="34">
        <f t="shared" si="36"/>
      </c>
      <c r="X130" s="34">
        <f>IF(H130=0,"",IF(H130&gt;17,5,IF(H130&gt;11,4,IF(H130&gt;2,3,IF(H130&lt;=2,2)))))</f>
      </c>
      <c r="Y130" s="34">
        <f t="shared" si="23"/>
      </c>
      <c r="Z130" s="34">
        <f t="shared" si="24"/>
      </c>
      <c r="AA130" s="34">
        <f t="shared" si="37"/>
      </c>
      <c r="AB130" s="34">
        <f t="shared" si="37"/>
      </c>
      <c r="AC130" s="34">
        <f t="shared" si="37"/>
      </c>
      <c r="AD130" s="34">
        <f t="shared" si="38"/>
      </c>
      <c r="AE130" s="34">
        <f t="shared" si="39"/>
      </c>
      <c r="AF130" s="34">
        <f t="shared" si="40"/>
      </c>
      <c r="AG130" s="34">
        <f t="shared" si="31"/>
      </c>
      <c r="AH130" s="34">
        <f t="shared" si="41"/>
      </c>
      <c r="AI130" s="34">
        <f t="shared" si="42"/>
      </c>
      <c r="AJ130" s="34">
        <f t="shared" si="35"/>
      </c>
      <c r="AK130" s="34">
        <f t="shared" si="43"/>
      </c>
      <c r="AL130" s="103"/>
    </row>
    <row r="131" spans="1:38" ht="12.75" hidden="1">
      <c r="A131" s="36">
        <v>128</v>
      </c>
      <c r="B131" s="39" t="s">
        <v>114</v>
      </c>
      <c r="C131" s="37"/>
      <c r="D131" s="11" t="s">
        <v>31</v>
      </c>
      <c r="E131" s="35">
        <f t="shared" si="19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36"/>
      </c>
      <c r="W131" s="34">
        <f t="shared" si="36"/>
      </c>
      <c r="X131" s="34">
        <f>IF(H131=0,"",IF(H131&gt;17,5,IF(H131&gt;11,4,IF(H131&gt;2,3,IF(H131&lt;=2,2)))))</f>
      </c>
      <c r="Y131" s="34">
        <f t="shared" si="23"/>
      </c>
      <c r="Z131" s="34">
        <f t="shared" si="24"/>
      </c>
      <c r="AA131" s="34">
        <f t="shared" si="37"/>
      </c>
      <c r="AB131" s="34">
        <f t="shared" si="37"/>
      </c>
      <c r="AC131" s="34">
        <f t="shared" si="37"/>
      </c>
      <c r="AD131" s="34">
        <f t="shared" si="38"/>
      </c>
      <c r="AE131" s="34">
        <f t="shared" si="39"/>
      </c>
      <c r="AF131" s="34">
        <f t="shared" si="40"/>
      </c>
      <c r="AG131" s="34">
        <f t="shared" si="31"/>
      </c>
      <c r="AH131" s="34">
        <f t="shared" si="41"/>
      </c>
      <c r="AI131" s="34">
        <f t="shared" si="42"/>
      </c>
      <c r="AJ131" s="34">
        <f t="shared" si="35"/>
      </c>
      <c r="AK131" s="34">
        <f t="shared" si="43"/>
      </c>
      <c r="AL131" s="103"/>
    </row>
    <row r="132" spans="1:38" ht="12.75" hidden="1">
      <c r="A132" s="36">
        <v>129</v>
      </c>
      <c r="B132" s="39" t="s">
        <v>114</v>
      </c>
      <c r="C132" s="37"/>
      <c r="D132" s="11" t="s">
        <v>31</v>
      </c>
      <c r="E132" s="35">
        <f t="shared" si="19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36"/>
      </c>
      <c r="W132" s="34">
        <f t="shared" si="36"/>
      </c>
      <c r="X132" s="34">
        <f>IF(H132=0,"",IF(H132&gt;17,5,IF(H132&gt;11,4,IF(H132&gt;2,3,IF(H132&lt;=2,2)))))</f>
      </c>
      <c r="Y132" s="34">
        <f t="shared" si="23"/>
      </c>
      <c r="Z132" s="34">
        <f t="shared" si="24"/>
      </c>
      <c r="AA132" s="34">
        <f t="shared" si="37"/>
      </c>
      <c r="AB132" s="34">
        <f t="shared" si="37"/>
      </c>
      <c r="AC132" s="34">
        <f t="shared" si="37"/>
      </c>
      <c r="AD132" s="34">
        <f t="shared" si="38"/>
      </c>
      <c r="AE132" s="34">
        <f t="shared" si="39"/>
      </c>
      <c r="AF132" s="34">
        <f t="shared" si="40"/>
      </c>
      <c r="AG132" s="34">
        <f t="shared" si="31"/>
      </c>
      <c r="AH132" s="34">
        <f t="shared" si="41"/>
      </c>
      <c r="AI132" s="34">
        <f t="shared" si="42"/>
      </c>
      <c r="AJ132" s="34">
        <f t="shared" si="35"/>
      </c>
      <c r="AK132" s="34">
        <f t="shared" si="43"/>
      </c>
      <c r="AL132" s="103"/>
    </row>
    <row r="133" spans="1:38" ht="12.75" hidden="1">
      <c r="A133" s="36">
        <v>130</v>
      </c>
      <c r="B133" s="39" t="s">
        <v>114</v>
      </c>
      <c r="C133" s="37"/>
      <c r="D133" s="11" t="s">
        <v>31</v>
      </c>
      <c r="E133" s="35">
        <f aca="true" t="shared" si="44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45" ref="V133:V196">IF(F133=0,"",IF(F133&gt;20,5,IF(F133&gt;13,4,IF(F133&gt;2,3,IF(F133&lt;=2,2)))))</f>
      </c>
      <c r="W133" s="34">
        <f aca="true" t="shared" si="46" ref="W133:W196">IF(G133=0,"",IF(G133&gt;20,5,IF(G133&gt;13,4,IF(G133&gt;2,3,IF(G133&lt;=2,2)))))</f>
      </c>
      <c r="X133" s="34">
        <f aca="true" t="shared" si="47" ref="X133:X196">IF(H133=0,"",IF(H133&gt;17,5,IF(H133&gt;11,4,IF(H133&gt;2,3,IF(H133&lt;=2,2)))))</f>
      </c>
      <c r="Y133" s="34">
        <f aca="true" t="shared" si="48" ref="Y133:Y196">IF(I133=0,"",IF(I133&gt;17,5,IF(I133&gt;11,4,IF(I133&gt;3,3,IF(I133&lt;=3,2)))))</f>
      </c>
      <c r="Z133" s="34">
        <f aca="true" t="shared" si="49" ref="Z133:Z196">IF(J133=0,"",IF(J133&gt;20,5,IF(J133&gt;13,4,IF(J133&gt;3,3,IF(J133&lt;=3,2)))))</f>
      </c>
      <c r="AA133" s="34">
        <f aca="true" t="shared" si="50" ref="AA133:AA196">IF(K133=0,"",IF(K133&gt;19,5,IF(K133&gt;11,4,IF(K133&gt;2,3,IF(K133&lt;=2,2)))))</f>
      </c>
      <c r="AB133" s="34">
        <f aca="true" t="shared" si="51" ref="AB133:AB196">IF(L133=0,"",IF(L133&gt;19,5,IF(L133&gt;11,4,IF(L133&gt;2,3,IF(L133&lt;=2,2)))))</f>
      </c>
      <c r="AC133" s="34">
        <f aca="true" t="shared" si="52" ref="AC133:AC196">IF(M133=0,"",IF(M133&gt;19,5,IF(M133&gt;11,4,IF(M133&gt;2,3,IF(M133&lt;=2,2)))))</f>
      </c>
      <c r="AD133" s="34">
        <f t="shared" si="38"/>
      </c>
      <c r="AE133" s="34">
        <f t="shared" si="39"/>
      </c>
      <c r="AF133" s="34">
        <f t="shared" si="40"/>
      </c>
      <c r="AG133" s="34">
        <f aca="true" t="shared" si="53" ref="AG133:AG196">IF(Q133=0,"",IF(Q133&gt;20,5,IF(Q133&gt;13,4,IF(Q133&gt;3,3,IF(Q133&lt;=3,2)))))</f>
      </c>
      <c r="AH133" s="34">
        <f t="shared" si="41"/>
      </c>
      <c r="AI133" s="34">
        <f t="shared" si="42"/>
      </c>
      <c r="AJ133" s="34">
        <f t="shared" si="35"/>
      </c>
      <c r="AK133" s="34">
        <f t="shared" si="43"/>
      </c>
      <c r="AL133" s="103"/>
    </row>
    <row r="134" spans="1:38" ht="12.75" hidden="1">
      <c r="A134" s="36">
        <v>131</v>
      </c>
      <c r="B134" s="39" t="s">
        <v>114</v>
      </c>
      <c r="C134" s="37"/>
      <c r="D134" s="11" t="s">
        <v>31</v>
      </c>
      <c r="E134" s="35">
        <f t="shared" si="44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45"/>
      </c>
      <c r="W134" s="34">
        <f t="shared" si="46"/>
      </c>
      <c r="X134" s="34">
        <f t="shared" si="47"/>
      </c>
      <c r="Y134" s="34">
        <f t="shared" si="48"/>
      </c>
      <c r="Z134" s="34">
        <f t="shared" si="49"/>
      </c>
      <c r="AA134" s="34">
        <f t="shared" si="50"/>
      </c>
      <c r="AB134" s="34">
        <f t="shared" si="51"/>
      </c>
      <c r="AC134" s="34">
        <f t="shared" si="52"/>
      </c>
      <c r="AD134" s="34">
        <f t="shared" si="38"/>
      </c>
      <c r="AE134" s="34">
        <f t="shared" si="39"/>
      </c>
      <c r="AF134" s="34">
        <f t="shared" si="40"/>
      </c>
      <c r="AG134" s="34">
        <f t="shared" si="53"/>
      </c>
      <c r="AH134" s="34">
        <f t="shared" si="41"/>
      </c>
      <c r="AI134" s="34">
        <f t="shared" si="42"/>
      </c>
      <c r="AJ134" s="34">
        <f t="shared" si="35"/>
      </c>
      <c r="AK134" s="34">
        <f t="shared" si="43"/>
      </c>
      <c r="AL134" s="103"/>
    </row>
    <row r="135" spans="1:38" ht="12.75" hidden="1">
      <c r="A135" s="36">
        <v>132</v>
      </c>
      <c r="B135" s="39" t="s">
        <v>114</v>
      </c>
      <c r="C135" s="37"/>
      <c r="D135" s="11" t="s">
        <v>31</v>
      </c>
      <c r="E135" s="35">
        <f t="shared" si="44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45"/>
      </c>
      <c r="W135" s="34">
        <f t="shared" si="46"/>
      </c>
      <c r="X135" s="34">
        <f t="shared" si="47"/>
      </c>
      <c r="Y135" s="34">
        <f t="shared" si="48"/>
      </c>
      <c r="Z135" s="34">
        <f t="shared" si="49"/>
      </c>
      <c r="AA135" s="34">
        <f t="shared" si="50"/>
      </c>
      <c r="AB135" s="34">
        <f t="shared" si="51"/>
      </c>
      <c r="AC135" s="34">
        <f t="shared" si="52"/>
      </c>
      <c r="AD135" s="34">
        <f t="shared" si="38"/>
      </c>
      <c r="AE135" s="34">
        <f t="shared" si="39"/>
      </c>
      <c r="AF135" s="34">
        <f t="shared" si="40"/>
      </c>
      <c r="AG135" s="34">
        <f t="shared" si="53"/>
      </c>
      <c r="AH135" s="34">
        <f t="shared" si="41"/>
      </c>
      <c r="AI135" s="34">
        <f t="shared" si="42"/>
      </c>
      <c r="AJ135" s="34">
        <f t="shared" si="35"/>
      </c>
      <c r="AK135" s="34">
        <f t="shared" si="43"/>
      </c>
      <c r="AL135" s="103"/>
    </row>
    <row r="136" spans="1:38" ht="12.75" hidden="1">
      <c r="A136" s="36">
        <v>133</v>
      </c>
      <c r="B136" s="39" t="s">
        <v>114</v>
      </c>
      <c r="C136" s="37"/>
      <c r="D136" s="11" t="s">
        <v>31</v>
      </c>
      <c r="E136" s="35">
        <f t="shared" si="44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45"/>
      </c>
      <c r="W136" s="34">
        <f t="shared" si="46"/>
      </c>
      <c r="X136" s="34">
        <f t="shared" si="47"/>
      </c>
      <c r="Y136" s="34">
        <f t="shared" si="48"/>
      </c>
      <c r="Z136" s="34">
        <f t="shared" si="49"/>
      </c>
      <c r="AA136" s="34">
        <f t="shared" si="50"/>
      </c>
      <c r="AB136" s="34">
        <f t="shared" si="51"/>
      </c>
      <c r="AC136" s="34">
        <f t="shared" si="52"/>
      </c>
      <c r="AD136" s="34">
        <f t="shared" si="38"/>
      </c>
      <c r="AE136" s="34">
        <f t="shared" si="39"/>
      </c>
      <c r="AF136" s="34">
        <f t="shared" si="40"/>
      </c>
      <c r="AG136" s="34">
        <f t="shared" si="53"/>
      </c>
      <c r="AH136" s="34">
        <f t="shared" si="41"/>
      </c>
      <c r="AI136" s="34">
        <f t="shared" si="42"/>
      </c>
      <c r="AJ136" s="34">
        <f aca="true" t="shared" si="54" ref="AJ136:AJ199">IF(T136=0,"",IF(T136&gt;20,5,IF(T136&gt;13,4,IF(T136&gt;3,3,IF(T136&lt;=3,2)))))</f>
      </c>
      <c r="AK136" s="34">
        <f t="shared" si="43"/>
      </c>
      <c r="AL136" s="103"/>
    </row>
    <row r="137" spans="1:38" ht="12.75" hidden="1">
      <c r="A137" s="36">
        <v>134</v>
      </c>
      <c r="B137" s="39" t="s">
        <v>114</v>
      </c>
      <c r="C137" s="37"/>
      <c r="D137" s="11" t="s">
        <v>31</v>
      </c>
      <c r="E137" s="35">
        <f t="shared" si="44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45"/>
      </c>
      <c r="W137" s="34">
        <f t="shared" si="46"/>
      </c>
      <c r="X137" s="34">
        <f t="shared" si="47"/>
      </c>
      <c r="Y137" s="34">
        <f t="shared" si="48"/>
      </c>
      <c r="Z137" s="34">
        <f t="shared" si="49"/>
      </c>
      <c r="AA137" s="34">
        <f t="shared" si="50"/>
      </c>
      <c r="AB137" s="34">
        <f t="shared" si="51"/>
      </c>
      <c r="AC137" s="34">
        <f t="shared" si="52"/>
      </c>
      <c r="AD137" s="34">
        <f t="shared" si="38"/>
      </c>
      <c r="AE137" s="34">
        <f t="shared" si="39"/>
      </c>
      <c r="AF137" s="34">
        <f t="shared" si="40"/>
      </c>
      <c r="AG137" s="34">
        <f t="shared" si="53"/>
      </c>
      <c r="AH137" s="34">
        <f t="shared" si="41"/>
      </c>
      <c r="AI137" s="34">
        <f t="shared" si="42"/>
      </c>
      <c r="AJ137" s="34">
        <f t="shared" si="54"/>
      </c>
      <c r="AK137" s="34">
        <f t="shared" si="43"/>
      </c>
      <c r="AL137" s="103"/>
    </row>
    <row r="138" spans="1:38" ht="12.75" hidden="1">
      <c r="A138" s="36">
        <v>135</v>
      </c>
      <c r="B138" s="39" t="s">
        <v>114</v>
      </c>
      <c r="C138" s="37"/>
      <c r="D138" s="11" t="s">
        <v>31</v>
      </c>
      <c r="E138" s="35">
        <f t="shared" si="44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45"/>
      </c>
      <c r="W138" s="34">
        <f t="shared" si="46"/>
      </c>
      <c r="X138" s="34">
        <f t="shared" si="47"/>
      </c>
      <c r="Y138" s="34">
        <f t="shared" si="48"/>
      </c>
      <c r="Z138" s="34">
        <f t="shared" si="49"/>
      </c>
      <c r="AA138" s="34">
        <f t="shared" si="50"/>
      </c>
      <c r="AB138" s="34">
        <f t="shared" si="51"/>
      </c>
      <c r="AC138" s="34">
        <f t="shared" si="52"/>
      </c>
      <c r="AD138" s="34">
        <f t="shared" si="38"/>
      </c>
      <c r="AE138" s="34">
        <f t="shared" si="39"/>
      </c>
      <c r="AF138" s="34">
        <f t="shared" si="40"/>
      </c>
      <c r="AG138" s="34">
        <f t="shared" si="53"/>
      </c>
      <c r="AH138" s="34">
        <f t="shared" si="41"/>
      </c>
      <c r="AI138" s="34">
        <f t="shared" si="42"/>
      </c>
      <c r="AJ138" s="34">
        <f t="shared" si="54"/>
      </c>
      <c r="AK138" s="34">
        <f t="shared" si="43"/>
      </c>
      <c r="AL138" s="103"/>
    </row>
    <row r="139" spans="1:38" ht="12.75" hidden="1">
      <c r="A139" s="36">
        <v>136</v>
      </c>
      <c r="B139" s="39" t="s">
        <v>114</v>
      </c>
      <c r="C139" s="37"/>
      <c r="D139" s="11" t="s">
        <v>31</v>
      </c>
      <c r="E139" s="35">
        <f t="shared" si="44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45"/>
      </c>
      <c r="W139" s="34">
        <f t="shared" si="46"/>
      </c>
      <c r="X139" s="34">
        <f t="shared" si="47"/>
      </c>
      <c r="Y139" s="34">
        <f t="shared" si="48"/>
      </c>
      <c r="Z139" s="34">
        <f t="shared" si="49"/>
      </c>
      <c r="AA139" s="34">
        <f t="shared" si="50"/>
      </c>
      <c r="AB139" s="34">
        <f t="shared" si="51"/>
      </c>
      <c r="AC139" s="34">
        <f t="shared" si="52"/>
      </c>
      <c r="AD139" s="34">
        <f t="shared" si="38"/>
      </c>
      <c r="AE139" s="34">
        <f t="shared" si="39"/>
      </c>
      <c r="AF139" s="34">
        <f t="shared" si="40"/>
      </c>
      <c r="AG139" s="34">
        <f t="shared" si="53"/>
      </c>
      <c r="AH139" s="34">
        <f t="shared" si="41"/>
      </c>
      <c r="AI139" s="34">
        <f t="shared" si="42"/>
      </c>
      <c r="AJ139" s="34">
        <f t="shared" si="54"/>
      </c>
      <c r="AK139" s="34">
        <f t="shared" si="43"/>
      </c>
      <c r="AL139" s="103"/>
    </row>
    <row r="140" spans="1:38" ht="12.75" hidden="1">
      <c r="A140" s="36">
        <v>137</v>
      </c>
      <c r="B140" s="39" t="s">
        <v>114</v>
      </c>
      <c r="C140" s="37"/>
      <c r="D140" s="11" t="s">
        <v>31</v>
      </c>
      <c r="E140" s="35">
        <f t="shared" si="44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45"/>
      </c>
      <c r="W140" s="34">
        <f t="shared" si="46"/>
      </c>
      <c r="X140" s="34">
        <f t="shared" si="47"/>
      </c>
      <c r="Y140" s="34">
        <f t="shared" si="48"/>
      </c>
      <c r="Z140" s="34">
        <f t="shared" si="49"/>
      </c>
      <c r="AA140" s="34">
        <f t="shared" si="50"/>
      </c>
      <c r="AB140" s="34">
        <f t="shared" si="51"/>
      </c>
      <c r="AC140" s="34">
        <f t="shared" si="52"/>
      </c>
      <c r="AD140" s="34">
        <f t="shared" si="38"/>
      </c>
      <c r="AE140" s="34">
        <f t="shared" si="39"/>
      </c>
      <c r="AF140" s="34">
        <f t="shared" si="40"/>
      </c>
      <c r="AG140" s="34">
        <f t="shared" si="53"/>
      </c>
      <c r="AH140" s="34">
        <f t="shared" si="41"/>
      </c>
      <c r="AI140" s="34">
        <f t="shared" si="42"/>
      </c>
      <c r="AJ140" s="34">
        <f t="shared" si="54"/>
      </c>
      <c r="AK140" s="34">
        <f t="shared" si="43"/>
      </c>
      <c r="AL140" s="103"/>
    </row>
    <row r="141" spans="1:38" ht="12.75" hidden="1">
      <c r="A141" s="36">
        <v>138</v>
      </c>
      <c r="B141" s="39" t="s">
        <v>114</v>
      </c>
      <c r="C141" s="37"/>
      <c r="D141" s="11" t="s">
        <v>31</v>
      </c>
      <c r="E141" s="35">
        <f t="shared" si="44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45"/>
      </c>
      <c r="W141" s="34">
        <f t="shared" si="46"/>
      </c>
      <c r="X141" s="34">
        <f t="shared" si="47"/>
      </c>
      <c r="Y141" s="34">
        <f t="shared" si="48"/>
      </c>
      <c r="Z141" s="34">
        <f t="shared" si="49"/>
      </c>
      <c r="AA141" s="34">
        <f t="shared" si="50"/>
      </c>
      <c r="AB141" s="34">
        <f t="shared" si="51"/>
      </c>
      <c r="AC141" s="34">
        <f t="shared" si="52"/>
      </c>
      <c r="AD141" s="34">
        <f t="shared" si="38"/>
      </c>
      <c r="AE141" s="34">
        <f t="shared" si="39"/>
      </c>
      <c r="AF141" s="34">
        <f t="shared" si="40"/>
      </c>
      <c r="AG141" s="34">
        <f t="shared" si="53"/>
      </c>
      <c r="AH141" s="34">
        <f t="shared" si="41"/>
      </c>
      <c r="AI141" s="34">
        <f t="shared" si="42"/>
      </c>
      <c r="AJ141" s="34">
        <f t="shared" si="54"/>
      </c>
      <c r="AK141" s="34">
        <f t="shared" si="43"/>
      </c>
      <c r="AL141" s="103"/>
    </row>
    <row r="142" spans="1:38" ht="12.75" hidden="1">
      <c r="A142" s="36">
        <v>139</v>
      </c>
      <c r="B142" s="39" t="s">
        <v>114</v>
      </c>
      <c r="C142" s="37"/>
      <c r="D142" s="11" t="s">
        <v>31</v>
      </c>
      <c r="E142" s="35">
        <f t="shared" si="44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45"/>
      </c>
      <c r="W142" s="34">
        <f t="shared" si="46"/>
      </c>
      <c r="X142" s="34">
        <f t="shared" si="47"/>
      </c>
      <c r="Y142" s="34">
        <f t="shared" si="48"/>
      </c>
      <c r="Z142" s="34">
        <f t="shared" si="49"/>
      </c>
      <c r="AA142" s="34">
        <f t="shared" si="50"/>
      </c>
      <c r="AB142" s="34">
        <f t="shared" si="51"/>
      </c>
      <c r="AC142" s="34">
        <f t="shared" si="52"/>
      </c>
      <c r="AD142" s="34">
        <f t="shared" si="38"/>
      </c>
      <c r="AE142" s="34">
        <f t="shared" si="39"/>
      </c>
      <c r="AF142" s="34">
        <f t="shared" si="40"/>
      </c>
      <c r="AG142" s="34">
        <f t="shared" si="53"/>
      </c>
      <c r="AH142" s="34">
        <f t="shared" si="41"/>
      </c>
      <c r="AI142" s="34">
        <f t="shared" si="42"/>
      </c>
      <c r="AJ142" s="34">
        <f t="shared" si="54"/>
      </c>
      <c r="AK142" s="34">
        <f t="shared" si="43"/>
      </c>
      <c r="AL142" s="103"/>
    </row>
    <row r="143" spans="1:38" ht="12.75" hidden="1">
      <c r="A143" s="36">
        <v>140</v>
      </c>
      <c r="B143" s="39" t="s">
        <v>114</v>
      </c>
      <c r="C143" s="37"/>
      <c r="D143" s="11" t="s">
        <v>31</v>
      </c>
      <c r="E143" s="35">
        <f t="shared" si="44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45"/>
      </c>
      <c r="W143" s="34">
        <f t="shared" si="46"/>
      </c>
      <c r="X143" s="34">
        <f t="shared" si="47"/>
      </c>
      <c r="Y143" s="34">
        <f t="shared" si="48"/>
      </c>
      <c r="Z143" s="34">
        <f t="shared" si="49"/>
      </c>
      <c r="AA143" s="34">
        <f t="shared" si="50"/>
      </c>
      <c r="AB143" s="34">
        <f t="shared" si="51"/>
      </c>
      <c r="AC143" s="34">
        <f t="shared" si="52"/>
      </c>
      <c r="AD143" s="34">
        <f t="shared" si="38"/>
      </c>
      <c r="AE143" s="34">
        <f t="shared" si="39"/>
      </c>
      <c r="AF143" s="34">
        <f t="shared" si="40"/>
      </c>
      <c r="AG143" s="34">
        <f t="shared" si="53"/>
      </c>
      <c r="AH143" s="34">
        <f t="shared" si="41"/>
      </c>
      <c r="AI143" s="34">
        <f t="shared" si="42"/>
      </c>
      <c r="AJ143" s="34">
        <f t="shared" si="54"/>
      </c>
      <c r="AK143" s="34">
        <f t="shared" si="43"/>
      </c>
      <c r="AL143" s="103"/>
    </row>
    <row r="144" spans="1:38" ht="12.75" hidden="1">
      <c r="A144" s="36">
        <v>141</v>
      </c>
      <c r="B144" s="39" t="s">
        <v>114</v>
      </c>
      <c r="C144" s="37"/>
      <c r="D144" s="11" t="s">
        <v>31</v>
      </c>
      <c r="E144" s="35">
        <f t="shared" si="44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45"/>
      </c>
      <c r="W144" s="34">
        <f t="shared" si="46"/>
      </c>
      <c r="X144" s="34">
        <f t="shared" si="47"/>
      </c>
      <c r="Y144" s="34">
        <f t="shared" si="48"/>
      </c>
      <c r="Z144" s="34">
        <f t="shared" si="49"/>
      </c>
      <c r="AA144" s="34">
        <f t="shared" si="50"/>
      </c>
      <c r="AB144" s="34">
        <f t="shared" si="51"/>
      </c>
      <c r="AC144" s="34">
        <f t="shared" si="52"/>
      </c>
      <c r="AD144" s="34">
        <f t="shared" si="38"/>
      </c>
      <c r="AE144" s="34">
        <f t="shared" si="39"/>
      </c>
      <c r="AF144" s="34">
        <f t="shared" si="40"/>
      </c>
      <c r="AG144" s="34">
        <f t="shared" si="53"/>
      </c>
      <c r="AH144" s="34">
        <f t="shared" si="41"/>
      </c>
      <c r="AI144" s="34">
        <f t="shared" si="42"/>
      </c>
      <c r="AJ144" s="34">
        <f t="shared" si="54"/>
      </c>
      <c r="AK144" s="34">
        <f t="shared" si="43"/>
      </c>
      <c r="AL144" s="103"/>
    </row>
    <row r="145" spans="1:38" ht="12.75" hidden="1">
      <c r="A145" s="36">
        <v>142</v>
      </c>
      <c r="B145" s="39" t="s">
        <v>114</v>
      </c>
      <c r="C145" s="37"/>
      <c r="D145" s="11" t="s">
        <v>31</v>
      </c>
      <c r="E145" s="35">
        <f t="shared" si="44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45"/>
      </c>
      <c r="W145" s="34">
        <f t="shared" si="46"/>
      </c>
      <c r="X145" s="34">
        <f t="shared" si="47"/>
      </c>
      <c r="Y145" s="34">
        <f t="shared" si="48"/>
      </c>
      <c r="Z145" s="34">
        <f t="shared" si="49"/>
      </c>
      <c r="AA145" s="34">
        <f t="shared" si="50"/>
      </c>
      <c r="AB145" s="34">
        <f t="shared" si="51"/>
      </c>
      <c r="AC145" s="34">
        <f t="shared" si="52"/>
      </c>
      <c r="AD145" s="34">
        <f t="shared" si="38"/>
      </c>
      <c r="AE145" s="34">
        <f t="shared" si="39"/>
      </c>
      <c r="AF145" s="34">
        <f t="shared" si="40"/>
      </c>
      <c r="AG145" s="34">
        <f t="shared" si="53"/>
      </c>
      <c r="AH145" s="34">
        <f t="shared" si="41"/>
      </c>
      <c r="AI145" s="34">
        <f t="shared" si="42"/>
      </c>
      <c r="AJ145" s="34">
        <f t="shared" si="54"/>
      </c>
      <c r="AK145" s="34">
        <f t="shared" si="43"/>
      </c>
      <c r="AL145" s="103"/>
    </row>
    <row r="146" spans="1:38" ht="12.75" hidden="1">
      <c r="A146" s="36">
        <v>143</v>
      </c>
      <c r="B146" s="39" t="s">
        <v>114</v>
      </c>
      <c r="C146" s="37"/>
      <c r="D146" s="11" t="s">
        <v>31</v>
      </c>
      <c r="E146" s="35">
        <f t="shared" si="44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45"/>
      </c>
      <c r="W146" s="34">
        <f t="shared" si="46"/>
      </c>
      <c r="X146" s="34">
        <f t="shared" si="47"/>
      </c>
      <c r="Y146" s="34">
        <f t="shared" si="48"/>
      </c>
      <c r="Z146" s="34">
        <f t="shared" si="49"/>
      </c>
      <c r="AA146" s="34">
        <f t="shared" si="50"/>
      </c>
      <c r="AB146" s="34">
        <f t="shared" si="51"/>
      </c>
      <c r="AC146" s="34">
        <f t="shared" si="52"/>
      </c>
      <c r="AD146" s="34">
        <f t="shared" si="38"/>
      </c>
      <c r="AE146" s="34">
        <f t="shared" si="39"/>
      </c>
      <c r="AF146" s="34">
        <f t="shared" si="40"/>
      </c>
      <c r="AG146" s="34">
        <f t="shared" si="53"/>
      </c>
      <c r="AH146" s="34">
        <f t="shared" si="41"/>
      </c>
      <c r="AI146" s="34">
        <f t="shared" si="42"/>
      </c>
      <c r="AJ146" s="34">
        <f t="shared" si="54"/>
      </c>
      <c r="AK146" s="34">
        <f t="shared" si="43"/>
      </c>
      <c r="AL146" s="103"/>
    </row>
    <row r="147" spans="1:38" ht="12.75" hidden="1">
      <c r="A147" s="36">
        <v>144</v>
      </c>
      <c r="B147" s="39" t="s">
        <v>114</v>
      </c>
      <c r="C147" s="37"/>
      <c r="D147" s="11" t="s">
        <v>31</v>
      </c>
      <c r="E147" s="35">
        <f t="shared" si="44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45"/>
      </c>
      <c r="W147" s="34">
        <f t="shared" si="46"/>
      </c>
      <c r="X147" s="34">
        <f t="shared" si="47"/>
      </c>
      <c r="Y147" s="34">
        <f t="shared" si="48"/>
      </c>
      <c r="Z147" s="34">
        <f t="shared" si="49"/>
      </c>
      <c r="AA147" s="34">
        <f t="shared" si="50"/>
      </c>
      <c r="AB147" s="34">
        <f t="shared" si="51"/>
      </c>
      <c r="AC147" s="34">
        <f t="shared" si="52"/>
      </c>
      <c r="AD147" s="34">
        <f t="shared" si="38"/>
      </c>
      <c r="AE147" s="34">
        <f t="shared" si="39"/>
      </c>
      <c r="AF147" s="34">
        <f t="shared" si="40"/>
      </c>
      <c r="AG147" s="34">
        <f t="shared" si="53"/>
      </c>
      <c r="AH147" s="34">
        <f t="shared" si="41"/>
      </c>
      <c r="AI147" s="34">
        <f t="shared" si="42"/>
      </c>
      <c r="AJ147" s="34">
        <f t="shared" si="54"/>
      </c>
      <c r="AK147" s="34">
        <f t="shared" si="43"/>
      </c>
      <c r="AL147" s="103"/>
    </row>
    <row r="148" spans="1:38" ht="12.75" hidden="1">
      <c r="A148" s="36">
        <v>145</v>
      </c>
      <c r="B148" s="39" t="s">
        <v>114</v>
      </c>
      <c r="C148" s="37"/>
      <c r="D148" s="11" t="s">
        <v>31</v>
      </c>
      <c r="E148" s="35">
        <f t="shared" si="44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45"/>
      </c>
      <c r="W148" s="34">
        <f t="shared" si="46"/>
      </c>
      <c r="X148" s="34">
        <f t="shared" si="47"/>
      </c>
      <c r="Y148" s="34">
        <f t="shared" si="48"/>
      </c>
      <c r="Z148" s="34">
        <f t="shared" si="49"/>
      </c>
      <c r="AA148" s="34">
        <f t="shared" si="50"/>
      </c>
      <c r="AB148" s="34">
        <f t="shared" si="51"/>
      </c>
      <c r="AC148" s="34">
        <f t="shared" si="52"/>
      </c>
      <c r="AD148" s="34">
        <f aca="true" t="shared" si="55" ref="AD148:AH203">IF(N148=0,"",IF(N148&gt;20,5,IF(N148&gt;13,4,IF(N148&gt;2,3,IF(N148&lt;=2,2)))))</f>
      </c>
      <c r="AE148" s="34">
        <f t="shared" si="55"/>
      </c>
      <c r="AF148" s="34">
        <f t="shared" si="55"/>
      </c>
      <c r="AG148" s="34">
        <f t="shared" si="53"/>
      </c>
      <c r="AH148" s="34">
        <f t="shared" si="55"/>
      </c>
      <c r="AI148" s="34">
        <f aca="true" t="shared" si="56" ref="AI148:AK203">IF(S148=0,"",IF(S148&gt;20,5,IF(S148&gt;13,4,IF(S148&gt;2,3,IF(S148&lt;=2,2)))))</f>
      </c>
      <c r="AJ148" s="34">
        <f t="shared" si="54"/>
      </c>
      <c r="AK148" s="34">
        <f t="shared" si="56"/>
      </c>
      <c r="AL148" s="103"/>
    </row>
    <row r="149" spans="1:38" ht="12.75" hidden="1">
      <c r="A149" s="36">
        <v>146</v>
      </c>
      <c r="B149" s="39" t="s">
        <v>114</v>
      </c>
      <c r="C149" s="37"/>
      <c r="D149" s="11" t="s">
        <v>31</v>
      </c>
      <c r="E149" s="35">
        <f t="shared" si="44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45"/>
      </c>
      <c r="W149" s="34">
        <f t="shared" si="46"/>
      </c>
      <c r="X149" s="34">
        <f t="shared" si="47"/>
      </c>
      <c r="Y149" s="34">
        <f t="shared" si="48"/>
      </c>
      <c r="Z149" s="34">
        <f t="shared" si="49"/>
      </c>
      <c r="AA149" s="34">
        <f t="shared" si="50"/>
      </c>
      <c r="AB149" s="34">
        <f t="shared" si="51"/>
      </c>
      <c r="AC149" s="34">
        <f t="shared" si="52"/>
      </c>
      <c r="AD149" s="34">
        <f t="shared" si="55"/>
      </c>
      <c r="AE149" s="34">
        <f t="shared" si="55"/>
      </c>
      <c r="AF149" s="34">
        <f t="shared" si="55"/>
      </c>
      <c r="AG149" s="34">
        <f t="shared" si="53"/>
      </c>
      <c r="AH149" s="34">
        <f t="shared" si="55"/>
      </c>
      <c r="AI149" s="34">
        <f t="shared" si="56"/>
      </c>
      <c r="AJ149" s="34">
        <f t="shared" si="54"/>
      </c>
      <c r="AK149" s="34">
        <f t="shared" si="56"/>
      </c>
      <c r="AL149" s="103"/>
    </row>
    <row r="150" spans="1:38" ht="12.75" hidden="1">
      <c r="A150" s="36">
        <v>147</v>
      </c>
      <c r="B150" s="39" t="s">
        <v>114</v>
      </c>
      <c r="C150" s="37"/>
      <c r="D150" s="11" t="s">
        <v>31</v>
      </c>
      <c r="E150" s="35">
        <f t="shared" si="44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45"/>
      </c>
      <c r="W150" s="34">
        <f t="shared" si="46"/>
      </c>
      <c r="X150" s="34">
        <f t="shared" si="47"/>
      </c>
      <c r="Y150" s="34">
        <f t="shared" si="48"/>
      </c>
      <c r="Z150" s="34">
        <f t="shared" si="49"/>
      </c>
      <c r="AA150" s="34">
        <f t="shared" si="50"/>
      </c>
      <c r="AB150" s="34">
        <f t="shared" si="51"/>
      </c>
      <c r="AC150" s="34">
        <f t="shared" si="52"/>
      </c>
      <c r="AD150" s="34">
        <f t="shared" si="55"/>
      </c>
      <c r="AE150" s="34">
        <f t="shared" si="55"/>
      </c>
      <c r="AF150" s="34">
        <f t="shared" si="55"/>
      </c>
      <c r="AG150" s="34">
        <f t="shared" si="53"/>
      </c>
      <c r="AH150" s="34">
        <f t="shared" si="55"/>
      </c>
      <c r="AI150" s="34">
        <f t="shared" si="56"/>
      </c>
      <c r="AJ150" s="34">
        <f t="shared" si="54"/>
      </c>
      <c r="AK150" s="34">
        <f t="shared" si="56"/>
      </c>
      <c r="AL150" s="103"/>
    </row>
    <row r="151" spans="1:38" ht="12.75" hidden="1">
      <c r="A151" s="36">
        <v>148</v>
      </c>
      <c r="B151" s="39" t="s">
        <v>114</v>
      </c>
      <c r="C151" s="37"/>
      <c r="D151" s="11" t="s">
        <v>31</v>
      </c>
      <c r="E151" s="35">
        <f t="shared" si="44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45"/>
      </c>
      <c r="W151" s="34">
        <f t="shared" si="46"/>
      </c>
      <c r="X151" s="34">
        <f t="shared" si="47"/>
      </c>
      <c r="Y151" s="34">
        <f t="shared" si="48"/>
      </c>
      <c r="Z151" s="34">
        <f t="shared" si="49"/>
      </c>
      <c r="AA151" s="34">
        <f t="shared" si="50"/>
      </c>
      <c r="AB151" s="34">
        <f t="shared" si="51"/>
      </c>
      <c r="AC151" s="34">
        <f t="shared" si="52"/>
      </c>
      <c r="AD151" s="34">
        <f t="shared" si="55"/>
      </c>
      <c r="AE151" s="34">
        <f t="shared" si="55"/>
      </c>
      <c r="AF151" s="34">
        <f t="shared" si="55"/>
      </c>
      <c r="AG151" s="34">
        <f t="shared" si="53"/>
      </c>
      <c r="AH151" s="34">
        <f t="shared" si="55"/>
      </c>
      <c r="AI151" s="34">
        <f t="shared" si="56"/>
      </c>
      <c r="AJ151" s="34">
        <f t="shared" si="54"/>
      </c>
      <c r="AK151" s="34">
        <f t="shared" si="56"/>
      </c>
      <c r="AL151" s="103"/>
    </row>
    <row r="152" spans="1:38" ht="12.75" hidden="1">
      <c r="A152" s="36">
        <v>149</v>
      </c>
      <c r="B152" s="39" t="s">
        <v>114</v>
      </c>
      <c r="C152" s="37"/>
      <c r="D152" s="11" t="s">
        <v>31</v>
      </c>
      <c r="E152" s="35">
        <f t="shared" si="44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45"/>
      </c>
      <c r="W152" s="34">
        <f t="shared" si="46"/>
      </c>
      <c r="X152" s="34">
        <f t="shared" si="47"/>
      </c>
      <c r="Y152" s="34">
        <f t="shared" si="48"/>
      </c>
      <c r="Z152" s="34">
        <f t="shared" si="49"/>
      </c>
      <c r="AA152" s="34">
        <f t="shared" si="50"/>
      </c>
      <c r="AB152" s="34">
        <f t="shared" si="51"/>
      </c>
      <c r="AC152" s="34">
        <f t="shared" si="52"/>
      </c>
      <c r="AD152" s="34">
        <f t="shared" si="55"/>
      </c>
      <c r="AE152" s="34">
        <f t="shared" si="55"/>
      </c>
      <c r="AF152" s="34">
        <f t="shared" si="55"/>
      </c>
      <c r="AG152" s="34">
        <f t="shared" si="53"/>
      </c>
      <c r="AH152" s="34">
        <f t="shared" si="55"/>
      </c>
      <c r="AI152" s="34">
        <f t="shared" si="56"/>
      </c>
      <c r="AJ152" s="34">
        <f t="shared" si="54"/>
      </c>
      <c r="AK152" s="34">
        <f t="shared" si="56"/>
      </c>
      <c r="AL152" s="103"/>
    </row>
    <row r="153" spans="1:38" ht="12.75" hidden="1">
      <c r="A153" s="36">
        <v>150</v>
      </c>
      <c r="B153" s="39" t="s">
        <v>114</v>
      </c>
      <c r="C153" s="37"/>
      <c r="D153" s="11" t="s">
        <v>31</v>
      </c>
      <c r="E153" s="35">
        <f t="shared" si="44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45"/>
      </c>
      <c r="W153" s="34">
        <f t="shared" si="46"/>
      </c>
      <c r="X153" s="34">
        <f t="shared" si="47"/>
      </c>
      <c r="Y153" s="34">
        <f t="shared" si="48"/>
      </c>
      <c r="Z153" s="34">
        <f t="shared" si="49"/>
      </c>
      <c r="AA153" s="34">
        <f t="shared" si="50"/>
      </c>
      <c r="AB153" s="34">
        <f t="shared" si="51"/>
      </c>
      <c r="AC153" s="34">
        <f t="shared" si="52"/>
      </c>
      <c r="AD153" s="34">
        <f t="shared" si="55"/>
      </c>
      <c r="AE153" s="34">
        <f t="shared" si="55"/>
      </c>
      <c r="AF153" s="34">
        <f t="shared" si="55"/>
      </c>
      <c r="AG153" s="34">
        <f t="shared" si="53"/>
      </c>
      <c r="AH153" s="34">
        <f t="shared" si="55"/>
      </c>
      <c r="AI153" s="34">
        <f t="shared" si="56"/>
      </c>
      <c r="AJ153" s="34">
        <f t="shared" si="54"/>
      </c>
      <c r="AK153" s="34">
        <f t="shared" si="56"/>
      </c>
      <c r="AL153" s="103"/>
    </row>
    <row r="154" spans="1:38" ht="12.75" hidden="1">
      <c r="A154" s="36">
        <v>151</v>
      </c>
      <c r="B154" s="39" t="s">
        <v>114</v>
      </c>
      <c r="C154" s="37"/>
      <c r="D154" s="11" t="s">
        <v>31</v>
      </c>
      <c r="E154" s="35">
        <f t="shared" si="44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45"/>
      </c>
      <c r="W154" s="34">
        <f t="shared" si="46"/>
      </c>
      <c r="X154" s="34">
        <f t="shared" si="47"/>
      </c>
      <c r="Y154" s="34">
        <f t="shared" si="48"/>
      </c>
      <c r="Z154" s="34">
        <f t="shared" si="49"/>
      </c>
      <c r="AA154" s="34">
        <f t="shared" si="50"/>
      </c>
      <c r="AB154" s="34">
        <f t="shared" si="51"/>
      </c>
      <c r="AC154" s="34">
        <f t="shared" si="52"/>
      </c>
      <c r="AD154" s="34">
        <f t="shared" si="55"/>
      </c>
      <c r="AE154" s="34">
        <f t="shared" si="55"/>
      </c>
      <c r="AF154" s="34">
        <f t="shared" si="55"/>
      </c>
      <c r="AG154" s="34">
        <f t="shared" si="53"/>
      </c>
      <c r="AH154" s="34">
        <f t="shared" si="55"/>
      </c>
      <c r="AI154" s="34">
        <f t="shared" si="56"/>
      </c>
      <c r="AJ154" s="34">
        <f t="shared" si="54"/>
      </c>
      <c r="AK154" s="34">
        <f t="shared" si="56"/>
      </c>
      <c r="AL154" s="103"/>
    </row>
    <row r="155" spans="1:38" ht="12.75" hidden="1">
      <c r="A155" s="36">
        <v>152</v>
      </c>
      <c r="B155" s="39" t="s">
        <v>114</v>
      </c>
      <c r="C155" s="37"/>
      <c r="D155" s="11" t="s">
        <v>31</v>
      </c>
      <c r="E155" s="35">
        <f t="shared" si="44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45"/>
      </c>
      <c r="W155" s="34">
        <f t="shared" si="46"/>
      </c>
      <c r="X155" s="34">
        <f t="shared" si="47"/>
      </c>
      <c r="Y155" s="34">
        <f t="shared" si="48"/>
      </c>
      <c r="Z155" s="34">
        <f t="shared" si="49"/>
      </c>
      <c r="AA155" s="34">
        <f t="shared" si="50"/>
      </c>
      <c r="AB155" s="34">
        <f t="shared" si="51"/>
      </c>
      <c r="AC155" s="34">
        <f t="shared" si="52"/>
      </c>
      <c r="AD155" s="34">
        <f t="shared" si="55"/>
      </c>
      <c r="AE155" s="34">
        <f t="shared" si="55"/>
      </c>
      <c r="AF155" s="34">
        <f t="shared" si="55"/>
      </c>
      <c r="AG155" s="34">
        <f t="shared" si="53"/>
      </c>
      <c r="AH155" s="34">
        <f t="shared" si="55"/>
      </c>
      <c r="AI155" s="34">
        <f t="shared" si="56"/>
      </c>
      <c r="AJ155" s="34">
        <f t="shared" si="54"/>
      </c>
      <c r="AK155" s="34">
        <f t="shared" si="56"/>
      </c>
      <c r="AL155" s="103"/>
    </row>
    <row r="156" spans="1:38" ht="12.75" hidden="1">
      <c r="A156" s="36">
        <v>153</v>
      </c>
      <c r="B156" s="39" t="s">
        <v>114</v>
      </c>
      <c r="C156" s="37"/>
      <c r="D156" s="11" t="s">
        <v>31</v>
      </c>
      <c r="E156" s="35">
        <f t="shared" si="44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45"/>
      </c>
      <c r="W156" s="34">
        <f t="shared" si="46"/>
      </c>
      <c r="X156" s="34">
        <f t="shared" si="47"/>
      </c>
      <c r="Y156" s="34">
        <f t="shared" si="48"/>
      </c>
      <c r="Z156" s="34">
        <f t="shared" si="49"/>
      </c>
      <c r="AA156" s="34">
        <f t="shared" si="50"/>
      </c>
      <c r="AB156" s="34">
        <f t="shared" si="51"/>
      </c>
      <c r="AC156" s="34">
        <f t="shared" si="52"/>
      </c>
      <c r="AD156" s="34">
        <f t="shared" si="55"/>
      </c>
      <c r="AE156" s="34">
        <f t="shared" si="55"/>
      </c>
      <c r="AF156" s="34">
        <f t="shared" si="55"/>
      </c>
      <c r="AG156" s="34">
        <f t="shared" si="53"/>
      </c>
      <c r="AH156" s="34">
        <f t="shared" si="55"/>
      </c>
      <c r="AI156" s="34">
        <f t="shared" si="56"/>
      </c>
      <c r="AJ156" s="34">
        <f t="shared" si="54"/>
      </c>
      <c r="AK156" s="34">
        <f t="shared" si="56"/>
      </c>
      <c r="AL156" s="103"/>
    </row>
    <row r="157" spans="1:38" ht="12.75" hidden="1">
      <c r="A157" s="36">
        <v>154</v>
      </c>
      <c r="B157" s="39" t="s">
        <v>114</v>
      </c>
      <c r="C157" s="37"/>
      <c r="D157" s="11" t="s">
        <v>31</v>
      </c>
      <c r="E157" s="35">
        <f t="shared" si="44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45"/>
      </c>
      <c r="W157" s="34">
        <f t="shared" si="46"/>
      </c>
      <c r="X157" s="34">
        <f t="shared" si="47"/>
      </c>
      <c r="Y157" s="34">
        <f t="shared" si="48"/>
      </c>
      <c r="Z157" s="34">
        <f t="shared" si="49"/>
      </c>
      <c r="AA157" s="34">
        <f t="shared" si="50"/>
      </c>
      <c r="AB157" s="34">
        <f t="shared" si="51"/>
      </c>
      <c r="AC157" s="34">
        <f t="shared" si="52"/>
      </c>
      <c r="AD157" s="34">
        <f t="shared" si="55"/>
      </c>
      <c r="AE157" s="34">
        <f t="shared" si="55"/>
      </c>
      <c r="AF157" s="34">
        <f t="shared" si="55"/>
      </c>
      <c r="AG157" s="34">
        <f t="shared" si="53"/>
      </c>
      <c r="AH157" s="34">
        <f t="shared" si="55"/>
      </c>
      <c r="AI157" s="34">
        <f t="shared" si="56"/>
      </c>
      <c r="AJ157" s="34">
        <f t="shared" si="54"/>
      </c>
      <c r="AK157" s="34">
        <f t="shared" si="56"/>
      </c>
      <c r="AL157" s="103"/>
    </row>
    <row r="158" spans="1:38" ht="12.75" hidden="1">
      <c r="A158" s="36">
        <v>155</v>
      </c>
      <c r="B158" s="39" t="s">
        <v>114</v>
      </c>
      <c r="C158" s="37"/>
      <c r="D158" s="11" t="s">
        <v>31</v>
      </c>
      <c r="E158" s="35">
        <f t="shared" si="44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45"/>
      </c>
      <c r="W158" s="34">
        <f t="shared" si="46"/>
      </c>
      <c r="X158" s="34">
        <f t="shared" si="47"/>
      </c>
      <c r="Y158" s="34">
        <f t="shared" si="48"/>
      </c>
      <c r="Z158" s="34">
        <f t="shared" si="49"/>
      </c>
      <c r="AA158" s="34">
        <f t="shared" si="50"/>
      </c>
      <c r="AB158" s="34">
        <f t="shared" si="51"/>
      </c>
      <c r="AC158" s="34">
        <f t="shared" si="52"/>
      </c>
      <c r="AD158" s="34">
        <f t="shared" si="55"/>
      </c>
      <c r="AE158" s="34">
        <f t="shared" si="55"/>
      </c>
      <c r="AF158" s="34">
        <f t="shared" si="55"/>
      </c>
      <c r="AG158" s="34">
        <f t="shared" si="53"/>
      </c>
      <c r="AH158" s="34">
        <f t="shared" si="55"/>
      </c>
      <c r="AI158" s="34">
        <f t="shared" si="56"/>
      </c>
      <c r="AJ158" s="34">
        <f t="shared" si="54"/>
      </c>
      <c r="AK158" s="34">
        <f t="shared" si="56"/>
      </c>
      <c r="AL158" s="103"/>
    </row>
    <row r="159" spans="1:38" ht="12.75" hidden="1">
      <c r="A159" s="36">
        <v>156</v>
      </c>
      <c r="B159" s="39" t="s">
        <v>114</v>
      </c>
      <c r="C159" s="37"/>
      <c r="D159" s="11" t="s">
        <v>31</v>
      </c>
      <c r="E159" s="35">
        <f t="shared" si="44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45"/>
      </c>
      <c r="W159" s="34">
        <f t="shared" si="46"/>
      </c>
      <c r="X159" s="34">
        <f t="shared" si="47"/>
      </c>
      <c r="Y159" s="34">
        <f t="shared" si="48"/>
      </c>
      <c r="Z159" s="34">
        <f t="shared" si="49"/>
      </c>
      <c r="AA159" s="34">
        <f t="shared" si="50"/>
      </c>
      <c r="AB159" s="34">
        <f t="shared" si="51"/>
      </c>
      <c r="AC159" s="34">
        <f t="shared" si="52"/>
      </c>
      <c r="AD159" s="34">
        <f t="shared" si="55"/>
      </c>
      <c r="AE159" s="34">
        <f t="shared" si="55"/>
      </c>
      <c r="AF159" s="34">
        <f t="shared" si="55"/>
      </c>
      <c r="AG159" s="34">
        <f t="shared" si="53"/>
      </c>
      <c r="AH159" s="34">
        <f t="shared" si="55"/>
      </c>
      <c r="AI159" s="34">
        <f t="shared" si="56"/>
      </c>
      <c r="AJ159" s="34">
        <f t="shared" si="54"/>
      </c>
      <c r="AK159" s="34">
        <f t="shared" si="56"/>
      </c>
      <c r="AL159" s="103"/>
    </row>
    <row r="160" spans="1:38" ht="12.75" hidden="1">
      <c r="A160" s="36">
        <v>157</v>
      </c>
      <c r="B160" s="39" t="s">
        <v>114</v>
      </c>
      <c r="C160" s="37"/>
      <c r="D160" s="11" t="s">
        <v>31</v>
      </c>
      <c r="E160" s="35">
        <f t="shared" si="44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45"/>
      </c>
      <c r="W160" s="34">
        <f t="shared" si="46"/>
      </c>
      <c r="X160" s="34">
        <f t="shared" si="47"/>
      </c>
      <c r="Y160" s="34">
        <f t="shared" si="48"/>
      </c>
      <c r="Z160" s="34">
        <f t="shared" si="49"/>
      </c>
      <c r="AA160" s="34">
        <f t="shared" si="50"/>
      </c>
      <c r="AB160" s="34">
        <f t="shared" si="51"/>
      </c>
      <c r="AC160" s="34">
        <f t="shared" si="52"/>
      </c>
      <c r="AD160" s="34">
        <f t="shared" si="55"/>
      </c>
      <c r="AE160" s="34">
        <f t="shared" si="55"/>
      </c>
      <c r="AF160" s="34">
        <f t="shared" si="55"/>
      </c>
      <c r="AG160" s="34">
        <f t="shared" si="53"/>
      </c>
      <c r="AH160" s="34">
        <f t="shared" si="55"/>
      </c>
      <c r="AI160" s="34">
        <f t="shared" si="56"/>
      </c>
      <c r="AJ160" s="34">
        <f t="shared" si="54"/>
      </c>
      <c r="AK160" s="34">
        <f t="shared" si="56"/>
      </c>
      <c r="AL160" s="103"/>
    </row>
    <row r="161" spans="1:38" ht="12.75" hidden="1">
      <c r="A161" s="36">
        <v>158</v>
      </c>
      <c r="B161" s="39" t="s">
        <v>114</v>
      </c>
      <c r="C161" s="37"/>
      <c r="D161" s="11" t="s">
        <v>31</v>
      </c>
      <c r="E161" s="35">
        <f t="shared" si="44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45"/>
      </c>
      <c r="W161" s="34">
        <f t="shared" si="46"/>
      </c>
      <c r="X161" s="34">
        <f t="shared" si="47"/>
      </c>
      <c r="Y161" s="34">
        <f t="shared" si="48"/>
      </c>
      <c r="Z161" s="34">
        <f t="shared" si="49"/>
      </c>
      <c r="AA161" s="34">
        <f t="shared" si="50"/>
      </c>
      <c r="AB161" s="34">
        <f t="shared" si="51"/>
      </c>
      <c r="AC161" s="34">
        <f t="shared" si="52"/>
      </c>
      <c r="AD161" s="34">
        <f t="shared" si="55"/>
      </c>
      <c r="AE161" s="34">
        <f t="shared" si="55"/>
      </c>
      <c r="AF161" s="34">
        <f t="shared" si="55"/>
      </c>
      <c r="AG161" s="34">
        <f t="shared" si="53"/>
      </c>
      <c r="AH161" s="34">
        <f t="shared" si="55"/>
      </c>
      <c r="AI161" s="34">
        <f t="shared" si="56"/>
      </c>
      <c r="AJ161" s="34">
        <f t="shared" si="54"/>
      </c>
      <c r="AK161" s="34">
        <f t="shared" si="56"/>
      </c>
      <c r="AL161" s="103"/>
    </row>
    <row r="162" spans="1:38" ht="12.75" hidden="1">
      <c r="A162" s="36">
        <v>159</v>
      </c>
      <c r="B162" s="39" t="s">
        <v>114</v>
      </c>
      <c r="C162" s="37"/>
      <c r="D162" s="11" t="s">
        <v>31</v>
      </c>
      <c r="E162" s="35">
        <f t="shared" si="44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45"/>
      </c>
      <c r="W162" s="34">
        <f t="shared" si="46"/>
      </c>
      <c r="X162" s="34">
        <f t="shared" si="47"/>
      </c>
      <c r="Y162" s="34">
        <f t="shared" si="48"/>
      </c>
      <c r="Z162" s="34">
        <f t="shared" si="49"/>
      </c>
      <c r="AA162" s="34">
        <f t="shared" si="50"/>
      </c>
      <c r="AB162" s="34">
        <f t="shared" si="51"/>
      </c>
      <c r="AC162" s="34">
        <f t="shared" si="52"/>
      </c>
      <c r="AD162" s="34">
        <f t="shared" si="55"/>
      </c>
      <c r="AE162" s="34">
        <f t="shared" si="55"/>
      </c>
      <c r="AF162" s="34">
        <f t="shared" si="55"/>
      </c>
      <c r="AG162" s="34">
        <f t="shared" si="53"/>
      </c>
      <c r="AH162" s="34">
        <f t="shared" si="55"/>
      </c>
      <c r="AI162" s="34">
        <f t="shared" si="56"/>
      </c>
      <c r="AJ162" s="34">
        <f t="shared" si="54"/>
      </c>
      <c r="AK162" s="34">
        <f t="shared" si="56"/>
      </c>
      <c r="AL162" s="103"/>
    </row>
    <row r="163" spans="1:38" ht="12.75" hidden="1">
      <c r="A163" s="36">
        <v>160</v>
      </c>
      <c r="B163" s="39" t="s">
        <v>114</v>
      </c>
      <c r="C163" s="37"/>
      <c r="D163" s="11" t="s">
        <v>31</v>
      </c>
      <c r="E163" s="35">
        <f t="shared" si="44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45"/>
      </c>
      <c r="W163" s="34">
        <f t="shared" si="46"/>
      </c>
      <c r="X163" s="34">
        <f t="shared" si="47"/>
      </c>
      <c r="Y163" s="34">
        <f t="shared" si="48"/>
      </c>
      <c r="Z163" s="34">
        <f t="shared" si="49"/>
      </c>
      <c r="AA163" s="34">
        <f t="shared" si="50"/>
      </c>
      <c r="AB163" s="34">
        <f t="shared" si="51"/>
      </c>
      <c r="AC163" s="34">
        <f t="shared" si="52"/>
      </c>
      <c r="AD163" s="34">
        <f t="shared" si="55"/>
      </c>
      <c r="AE163" s="34">
        <f t="shared" si="55"/>
      </c>
      <c r="AF163" s="34">
        <f t="shared" si="55"/>
      </c>
      <c r="AG163" s="34">
        <f t="shared" si="53"/>
      </c>
      <c r="AH163" s="34">
        <f t="shared" si="55"/>
      </c>
      <c r="AI163" s="34">
        <f t="shared" si="56"/>
      </c>
      <c r="AJ163" s="34">
        <f t="shared" si="54"/>
      </c>
      <c r="AK163" s="34">
        <f t="shared" si="56"/>
      </c>
      <c r="AL163" s="103"/>
    </row>
    <row r="164" spans="1:38" ht="12.75" hidden="1">
      <c r="A164" s="36">
        <v>161</v>
      </c>
      <c r="B164" s="39" t="s">
        <v>114</v>
      </c>
      <c r="C164" s="37"/>
      <c r="D164" s="11" t="s">
        <v>31</v>
      </c>
      <c r="E164" s="35">
        <f t="shared" si="44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45"/>
      </c>
      <c r="W164" s="34">
        <f t="shared" si="46"/>
      </c>
      <c r="X164" s="34">
        <f t="shared" si="47"/>
      </c>
      <c r="Y164" s="34">
        <f t="shared" si="48"/>
      </c>
      <c r="Z164" s="34">
        <f t="shared" si="49"/>
      </c>
      <c r="AA164" s="34">
        <f t="shared" si="50"/>
      </c>
      <c r="AB164" s="34">
        <f t="shared" si="51"/>
      </c>
      <c r="AC164" s="34">
        <f t="shared" si="52"/>
      </c>
      <c r="AD164" s="34">
        <f t="shared" si="55"/>
      </c>
      <c r="AE164" s="34">
        <f t="shared" si="55"/>
      </c>
      <c r="AF164" s="34">
        <f t="shared" si="55"/>
      </c>
      <c r="AG164" s="34">
        <f t="shared" si="53"/>
      </c>
      <c r="AH164" s="34">
        <f t="shared" si="55"/>
      </c>
      <c r="AI164" s="34">
        <f t="shared" si="56"/>
      </c>
      <c r="AJ164" s="34">
        <f t="shared" si="54"/>
      </c>
      <c r="AK164" s="34">
        <f t="shared" si="56"/>
      </c>
      <c r="AL164" s="103"/>
    </row>
    <row r="165" spans="1:38" ht="12.75" hidden="1">
      <c r="A165" s="36">
        <v>162</v>
      </c>
      <c r="B165" s="39" t="s">
        <v>114</v>
      </c>
      <c r="C165" s="37"/>
      <c r="D165" s="11" t="s">
        <v>31</v>
      </c>
      <c r="E165" s="35">
        <f t="shared" si="44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45"/>
      </c>
      <c r="W165" s="34">
        <f t="shared" si="46"/>
      </c>
      <c r="X165" s="34">
        <f t="shared" si="47"/>
      </c>
      <c r="Y165" s="34">
        <f t="shared" si="48"/>
      </c>
      <c r="Z165" s="34">
        <f t="shared" si="49"/>
      </c>
      <c r="AA165" s="34">
        <f t="shared" si="50"/>
      </c>
      <c r="AB165" s="34">
        <f t="shared" si="51"/>
      </c>
      <c r="AC165" s="34">
        <f t="shared" si="52"/>
      </c>
      <c r="AD165" s="34">
        <f t="shared" si="55"/>
      </c>
      <c r="AE165" s="34">
        <f t="shared" si="55"/>
      </c>
      <c r="AF165" s="34">
        <f t="shared" si="55"/>
      </c>
      <c r="AG165" s="34">
        <f t="shared" si="53"/>
      </c>
      <c r="AH165" s="34">
        <f t="shared" si="55"/>
      </c>
      <c r="AI165" s="34">
        <f t="shared" si="56"/>
      </c>
      <c r="AJ165" s="34">
        <f t="shared" si="54"/>
      </c>
      <c r="AK165" s="34">
        <f t="shared" si="56"/>
      </c>
      <c r="AL165" s="103"/>
    </row>
    <row r="166" spans="1:38" ht="12.75" hidden="1">
      <c r="A166" s="36">
        <v>163</v>
      </c>
      <c r="B166" s="39" t="s">
        <v>114</v>
      </c>
      <c r="C166" s="37"/>
      <c r="D166" s="11" t="s">
        <v>31</v>
      </c>
      <c r="E166" s="35">
        <f t="shared" si="44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45"/>
      </c>
      <c r="W166" s="34">
        <f t="shared" si="46"/>
      </c>
      <c r="X166" s="34">
        <f t="shared" si="47"/>
      </c>
      <c r="Y166" s="34">
        <f t="shared" si="48"/>
      </c>
      <c r="Z166" s="34">
        <f t="shared" si="49"/>
      </c>
      <c r="AA166" s="34">
        <f t="shared" si="50"/>
      </c>
      <c r="AB166" s="34">
        <f t="shared" si="51"/>
      </c>
      <c r="AC166" s="34">
        <f t="shared" si="52"/>
      </c>
      <c r="AD166" s="34">
        <f t="shared" si="55"/>
      </c>
      <c r="AE166" s="34">
        <f t="shared" si="55"/>
      </c>
      <c r="AF166" s="34">
        <f t="shared" si="55"/>
      </c>
      <c r="AG166" s="34">
        <f t="shared" si="53"/>
      </c>
      <c r="AH166" s="34">
        <f t="shared" si="55"/>
      </c>
      <c r="AI166" s="34">
        <f t="shared" si="56"/>
      </c>
      <c r="AJ166" s="34">
        <f t="shared" si="54"/>
      </c>
      <c r="AK166" s="34">
        <f t="shared" si="56"/>
      </c>
      <c r="AL166" s="103"/>
    </row>
    <row r="167" spans="1:38" ht="12.75" hidden="1">
      <c r="A167" s="36">
        <v>164</v>
      </c>
      <c r="B167" s="39" t="s">
        <v>114</v>
      </c>
      <c r="C167" s="37"/>
      <c r="D167" s="11" t="s">
        <v>31</v>
      </c>
      <c r="E167" s="35">
        <f t="shared" si="44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45"/>
      </c>
      <c r="W167" s="34">
        <f t="shared" si="46"/>
      </c>
      <c r="X167" s="34">
        <f t="shared" si="47"/>
      </c>
      <c r="Y167" s="34">
        <f t="shared" si="48"/>
      </c>
      <c r="Z167" s="34">
        <f t="shared" si="49"/>
      </c>
      <c r="AA167" s="34">
        <f t="shared" si="50"/>
      </c>
      <c r="AB167" s="34">
        <f t="shared" si="51"/>
      </c>
      <c r="AC167" s="34">
        <f t="shared" si="52"/>
      </c>
      <c r="AD167" s="34">
        <f t="shared" si="55"/>
      </c>
      <c r="AE167" s="34">
        <f t="shared" si="55"/>
      </c>
      <c r="AF167" s="34">
        <f t="shared" si="55"/>
      </c>
      <c r="AG167" s="34">
        <f t="shared" si="53"/>
      </c>
      <c r="AH167" s="34">
        <f t="shared" si="55"/>
      </c>
      <c r="AI167" s="34">
        <f t="shared" si="56"/>
      </c>
      <c r="AJ167" s="34">
        <f t="shared" si="54"/>
      </c>
      <c r="AK167" s="34">
        <f t="shared" si="56"/>
      </c>
      <c r="AL167" s="103"/>
    </row>
    <row r="168" spans="1:38" ht="12.75" hidden="1">
      <c r="A168" s="36">
        <v>165</v>
      </c>
      <c r="B168" s="39" t="s">
        <v>114</v>
      </c>
      <c r="C168" s="37"/>
      <c r="D168" s="11" t="s">
        <v>31</v>
      </c>
      <c r="E168" s="35">
        <f t="shared" si="44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45"/>
      </c>
      <c r="W168" s="34">
        <f t="shared" si="46"/>
      </c>
      <c r="X168" s="34">
        <f t="shared" si="47"/>
      </c>
      <c r="Y168" s="34">
        <f t="shared" si="48"/>
      </c>
      <c r="Z168" s="34">
        <f t="shared" si="49"/>
      </c>
      <c r="AA168" s="34">
        <f t="shared" si="50"/>
      </c>
      <c r="AB168" s="34">
        <f t="shared" si="51"/>
      </c>
      <c r="AC168" s="34">
        <f t="shared" si="52"/>
      </c>
      <c r="AD168" s="34">
        <f t="shared" si="55"/>
      </c>
      <c r="AE168" s="34">
        <f t="shared" si="55"/>
      </c>
      <c r="AF168" s="34">
        <f t="shared" si="55"/>
      </c>
      <c r="AG168" s="34">
        <f t="shared" si="53"/>
      </c>
      <c r="AH168" s="34">
        <f t="shared" si="55"/>
      </c>
      <c r="AI168" s="34">
        <f t="shared" si="56"/>
      </c>
      <c r="AJ168" s="34">
        <f t="shared" si="54"/>
      </c>
      <c r="AK168" s="34">
        <f t="shared" si="56"/>
      </c>
      <c r="AL168" s="103"/>
    </row>
    <row r="169" spans="1:38" ht="12.75" hidden="1">
      <c r="A169" s="36">
        <v>166</v>
      </c>
      <c r="B169" s="39" t="s">
        <v>114</v>
      </c>
      <c r="C169" s="37"/>
      <c r="D169" s="11" t="s">
        <v>31</v>
      </c>
      <c r="E169" s="35">
        <f t="shared" si="44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45"/>
      </c>
      <c r="W169" s="34">
        <f t="shared" si="46"/>
      </c>
      <c r="X169" s="34">
        <f t="shared" si="47"/>
      </c>
      <c r="Y169" s="34">
        <f t="shared" si="48"/>
      </c>
      <c r="Z169" s="34">
        <f t="shared" si="49"/>
      </c>
      <c r="AA169" s="34">
        <f t="shared" si="50"/>
      </c>
      <c r="AB169" s="34">
        <f t="shared" si="51"/>
      </c>
      <c r="AC169" s="34">
        <f t="shared" si="52"/>
      </c>
      <c r="AD169" s="34">
        <f t="shared" si="55"/>
      </c>
      <c r="AE169" s="34">
        <f t="shared" si="55"/>
      </c>
      <c r="AF169" s="34">
        <f t="shared" si="55"/>
      </c>
      <c r="AG169" s="34">
        <f t="shared" si="53"/>
      </c>
      <c r="AH169" s="34">
        <f t="shared" si="55"/>
      </c>
      <c r="AI169" s="34">
        <f t="shared" si="56"/>
      </c>
      <c r="AJ169" s="34">
        <f t="shared" si="54"/>
      </c>
      <c r="AK169" s="34">
        <f t="shared" si="56"/>
      </c>
      <c r="AL169" s="103"/>
    </row>
    <row r="170" spans="1:38" ht="12.75" hidden="1">
      <c r="A170" s="36">
        <v>167</v>
      </c>
      <c r="B170" s="39" t="s">
        <v>114</v>
      </c>
      <c r="C170" s="37"/>
      <c r="D170" s="11" t="s">
        <v>31</v>
      </c>
      <c r="E170" s="35">
        <f t="shared" si="44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45"/>
      </c>
      <c r="W170" s="34">
        <f t="shared" si="46"/>
      </c>
      <c r="X170" s="34">
        <f t="shared" si="47"/>
      </c>
      <c r="Y170" s="34">
        <f t="shared" si="48"/>
      </c>
      <c r="Z170" s="34">
        <f t="shared" si="49"/>
      </c>
      <c r="AA170" s="34">
        <f t="shared" si="50"/>
      </c>
      <c r="AB170" s="34">
        <f t="shared" si="51"/>
      </c>
      <c r="AC170" s="34">
        <f t="shared" si="52"/>
      </c>
      <c r="AD170" s="34">
        <f t="shared" si="55"/>
      </c>
      <c r="AE170" s="34">
        <f t="shared" si="55"/>
      </c>
      <c r="AF170" s="34">
        <f t="shared" si="55"/>
      </c>
      <c r="AG170" s="34">
        <f t="shared" si="53"/>
      </c>
      <c r="AH170" s="34">
        <f t="shared" si="55"/>
      </c>
      <c r="AI170" s="34">
        <f t="shared" si="56"/>
      </c>
      <c r="AJ170" s="34">
        <f t="shared" si="54"/>
      </c>
      <c r="AK170" s="34">
        <f t="shared" si="56"/>
      </c>
      <c r="AL170" s="103"/>
    </row>
    <row r="171" spans="1:38" ht="12.75" hidden="1">
      <c r="A171" s="36">
        <v>168</v>
      </c>
      <c r="B171" s="39" t="s">
        <v>114</v>
      </c>
      <c r="C171" s="37"/>
      <c r="D171" s="11" t="s">
        <v>31</v>
      </c>
      <c r="E171" s="35">
        <f t="shared" si="44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45"/>
      </c>
      <c r="W171" s="34">
        <f t="shared" si="46"/>
      </c>
      <c r="X171" s="34">
        <f t="shared" si="47"/>
      </c>
      <c r="Y171" s="34">
        <f t="shared" si="48"/>
      </c>
      <c r="Z171" s="34">
        <f t="shared" si="49"/>
      </c>
      <c r="AA171" s="34">
        <f t="shared" si="50"/>
      </c>
      <c r="AB171" s="34">
        <f t="shared" si="51"/>
      </c>
      <c r="AC171" s="34">
        <f t="shared" si="52"/>
      </c>
      <c r="AD171" s="34">
        <f t="shared" si="55"/>
      </c>
      <c r="AE171" s="34">
        <f t="shared" si="55"/>
      </c>
      <c r="AF171" s="34">
        <f t="shared" si="55"/>
      </c>
      <c r="AG171" s="34">
        <f t="shared" si="53"/>
      </c>
      <c r="AH171" s="34">
        <f t="shared" si="55"/>
      </c>
      <c r="AI171" s="34">
        <f t="shared" si="56"/>
      </c>
      <c r="AJ171" s="34">
        <f t="shared" si="54"/>
      </c>
      <c r="AK171" s="34">
        <f t="shared" si="56"/>
      </c>
      <c r="AL171" s="103"/>
    </row>
    <row r="172" spans="1:38" ht="12.75" hidden="1">
      <c r="A172" s="36">
        <v>169</v>
      </c>
      <c r="B172" s="39" t="s">
        <v>114</v>
      </c>
      <c r="C172" s="37"/>
      <c r="D172" s="11" t="s">
        <v>31</v>
      </c>
      <c r="E172" s="35">
        <f t="shared" si="44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45"/>
      </c>
      <c r="W172" s="34">
        <f t="shared" si="46"/>
      </c>
      <c r="X172" s="34">
        <f t="shared" si="47"/>
      </c>
      <c r="Y172" s="34">
        <f t="shared" si="48"/>
      </c>
      <c r="Z172" s="34">
        <f t="shared" si="49"/>
      </c>
      <c r="AA172" s="34">
        <f t="shared" si="50"/>
      </c>
      <c r="AB172" s="34">
        <f t="shared" si="51"/>
      </c>
      <c r="AC172" s="34">
        <f t="shared" si="52"/>
      </c>
      <c r="AD172" s="34">
        <f t="shared" si="55"/>
      </c>
      <c r="AE172" s="34">
        <f t="shared" si="55"/>
      </c>
      <c r="AF172" s="34">
        <f t="shared" si="55"/>
      </c>
      <c r="AG172" s="34">
        <f t="shared" si="53"/>
      </c>
      <c r="AH172" s="34">
        <f t="shared" si="55"/>
      </c>
      <c r="AI172" s="34">
        <f t="shared" si="56"/>
      </c>
      <c r="AJ172" s="34">
        <f t="shared" si="54"/>
      </c>
      <c r="AK172" s="34">
        <f t="shared" si="56"/>
      </c>
      <c r="AL172" s="103"/>
    </row>
    <row r="173" spans="1:38" ht="12.75" hidden="1">
      <c r="A173" s="36">
        <v>170</v>
      </c>
      <c r="B173" s="39" t="s">
        <v>114</v>
      </c>
      <c r="C173" s="37"/>
      <c r="D173" s="11" t="s">
        <v>31</v>
      </c>
      <c r="E173" s="35">
        <f t="shared" si="44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45"/>
      </c>
      <c r="W173" s="34">
        <f t="shared" si="46"/>
      </c>
      <c r="X173" s="34">
        <f t="shared" si="47"/>
      </c>
      <c r="Y173" s="34">
        <f t="shared" si="48"/>
      </c>
      <c r="Z173" s="34">
        <f t="shared" si="49"/>
      </c>
      <c r="AA173" s="34">
        <f t="shared" si="50"/>
      </c>
      <c r="AB173" s="34">
        <f t="shared" si="51"/>
      </c>
      <c r="AC173" s="34">
        <f t="shared" si="52"/>
      </c>
      <c r="AD173" s="34">
        <f t="shared" si="55"/>
      </c>
      <c r="AE173" s="34">
        <f t="shared" si="55"/>
      </c>
      <c r="AF173" s="34">
        <f t="shared" si="55"/>
      </c>
      <c r="AG173" s="34">
        <f t="shared" si="53"/>
      </c>
      <c r="AH173" s="34">
        <f t="shared" si="55"/>
      </c>
      <c r="AI173" s="34">
        <f t="shared" si="56"/>
      </c>
      <c r="AJ173" s="34">
        <f t="shared" si="54"/>
      </c>
      <c r="AK173" s="34">
        <f t="shared" si="56"/>
      </c>
      <c r="AL173" s="103"/>
    </row>
    <row r="174" spans="1:38" ht="12.75" hidden="1">
      <c r="A174" s="36">
        <v>171</v>
      </c>
      <c r="B174" s="39" t="s">
        <v>114</v>
      </c>
      <c r="C174" s="37"/>
      <c r="D174" s="11" t="s">
        <v>31</v>
      </c>
      <c r="E174" s="35">
        <f t="shared" si="44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45"/>
      </c>
      <c r="W174" s="34">
        <f t="shared" si="46"/>
      </c>
      <c r="X174" s="34">
        <f t="shared" si="47"/>
      </c>
      <c r="Y174" s="34">
        <f t="shared" si="48"/>
      </c>
      <c r="Z174" s="34">
        <f t="shared" si="49"/>
      </c>
      <c r="AA174" s="34">
        <f t="shared" si="50"/>
      </c>
      <c r="AB174" s="34">
        <f t="shared" si="51"/>
      </c>
      <c r="AC174" s="34">
        <f t="shared" si="52"/>
      </c>
      <c r="AD174" s="34">
        <f t="shared" si="55"/>
      </c>
      <c r="AE174" s="34">
        <f t="shared" si="55"/>
      </c>
      <c r="AF174" s="34">
        <f t="shared" si="55"/>
      </c>
      <c r="AG174" s="34">
        <f t="shared" si="53"/>
      </c>
      <c r="AH174" s="34">
        <f t="shared" si="55"/>
      </c>
      <c r="AI174" s="34">
        <f t="shared" si="56"/>
      </c>
      <c r="AJ174" s="34">
        <f t="shared" si="54"/>
      </c>
      <c r="AK174" s="34">
        <f t="shared" si="56"/>
      </c>
      <c r="AL174" s="103"/>
    </row>
    <row r="175" spans="1:38" ht="12.75" hidden="1">
      <c r="A175" s="36">
        <v>172</v>
      </c>
      <c r="B175" s="39" t="s">
        <v>114</v>
      </c>
      <c r="C175" s="37"/>
      <c r="D175" s="11" t="s">
        <v>31</v>
      </c>
      <c r="E175" s="35">
        <f t="shared" si="44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45"/>
      </c>
      <c r="W175" s="34">
        <f t="shared" si="46"/>
      </c>
      <c r="X175" s="34">
        <f t="shared" si="47"/>
      </c>
      <c r="Y175" s="34">
        <f t="shared" si="48"/>
      </c>
      <c r="Z175" s="34">
        <f t="shared" si="49"/>
      </c>
      <c r="AA175" s="34">
        <f t="shared" si="50"/>
      </c>
      <c r="AB175" s="34">
        <f t="shared" si="51"/>
      </c>
      <c r="AC175" s="34">
        <f t="shared" si="52"/>
      </c>
      <c r="AD175" s="34">
        <f t="shared" si="55"/>
      </c>
      <c r="AE175" s="34">
        <f t="shared" si="55"/>
      </c>
      <c r="AF175" s="34">
        <f t="shared" si="55"/>
      </c>
      <c r="AG175" s="34">
        <f t="shared" si="53"/>
      </c>
      <c r="AH175" s="34">
        <f t="shared" si="55"/>
      </c>
      <c r="AI175" s="34">
        <f t="shared" si="56"/>
      </c>
      <c r="AJ175" s="34">
        <f t="shared" si="54"/>
      </c>
      <c r="AK175" s="34">
        <f t="shared" si="56"/>
      </c>
      <c r="AL175" s="103"/>
    </row>
    <row r="176" spans="1:38" ht="12.75" hidden="1">
      <c r="A176" s="36">
        <v>173</v>
      </c>
      <c r="B176" s="39" t="s">
        <v>114</v>
      </c>
      <c r="C176" s="37"/>
      <c r="D176" s="11" t="s">
        <v>31</v>
      </c>
      <c r="E176" s="35">
        <f t="shared" si="44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45"/>
      </c>
      <c r="W176" s="34">
        <f t="shared" si="46"/>
      </c>
      <c r="X176" s="34">
        <f t="shared" si="47"/>
      </c>
      <c r="Y176" s="34">
        <f t="shared" si="48"/>
      </c>
      <c r="Z176" s="34">
        <f t="shared" si="49"/>
      </c>
      <c r="AA176" s="34">
        <f t="shared" si="50"/>
      </c>
      <c r="AB176" s="34">
        <f t="shared" si="51"/>
      </c>
      <c r="AC176" s="34">
        <f t="shared" si="52"/>
      </c>
      <c r="AD176" s="34">
        <f t="shared" si="55"/>
      </c>
      <c r="AE176" s="34">
        <f t="shared" si="55"/>
      </c>
      <c r="AF176" s="34">
        <f t="shared" si="55"/>
      </c>
      <c r="AG176" s="34">
        <f t="shared" si="53"/>
      </c>
      <c r="AH176" s="34">
        <f t="shared" si="55"/>
      </c>
      <c r="AI176" s="34">
        <f t="shared" si="56"/>
      </c>
      <c r="AJ176" s="34">
        <f t="shared" si="54"/>
      </c>
      <c r="AK176" s="34">
        <f t="shared" si="56"/>
      </c>
      <c r="AL176" s="103"/>
    </row>
    <row r="177" spans="1:38" ht="12.75" hidden="1">
      <c r="A177" s="36">
        <v>174</v>
      </c>
      <c r="B177" s="39" t="s">
        <v>114</v>
      </c>
      <c r="C177" s="37"/>
      <c r="D177" s="11" t="s">
        <v>31</v>
      </c>
      <c r="E177" s="35">
        <f t="shared" si="44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45"/>
      </c>
      <c r="W177" s="34">
        <f t="shared" si="46"/>
      </c>
      <c r="X177" s="34">
        <f t="shared" si="47"/>
      </c>
      <c r="Y177" s="34">
        <f t="shared" si="48"/>
      </c>
      <c r="Z177" s="34">
        <f t="shared" si="49"/>
      </c>
      <c r="AA177" s="34">
        <f t="shared" si="50"/>
      </c>
      <c r="AB177" s="34">
        <f t="shared" si="51"/>
      </c>
      <c r="AC177" s="34">
        <f t="shared" si="52"/>
      </c>
      <c r="AD177" s="34">
        <f t="shared" si="55"/>
      </c>
      <c r="AE177" s="34">
        <f t="shared" si="55"/>
      </c>
      <c r="AF177" s="34">
        <f t="shared" si="55"/>
      </c>
      <c r="AG177" s="34">
        <f t="shared" si="53"/>
      </c>
      <c r="AH177" s="34">
        <f t="shared" si="55"/>
      </c>
      <c r="AI177" s="34">
        <f t="shared" si="56"/>
      </c>
      <c r="AJ177" s="34">
        <f t="shared" si="54"/>
      </c>
      <c r="AK177" s="34">
        <f t="shared" si="56"/>
      </c>
      <c r="AL177" s="103"/>
    </row>
    <row r="178" spans="1:38" ht="12.75" hidden="1">
      <c r="A178" s="36">
        <v>175</v>
      </c>
      <c r="B178" s="39" t="s">
        <v>114</v>
      </c>
      <c r="C178" s="37"/>
      <c r="D178" s="11" t="s">
        <v>31</v>
      </c>
      <c r="E178" s="35">
        <f t="shared" si="44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45"/>
      </c>
      <c r="W178" s="34">
        <f t="shared" si="46"/>
      </c>
      <c r="X178" s="34">
        <f t="shared" si="47"/>
      </c>
      <c r="Y178" s="34">
        <f t="shared" si="48"/>
      </c>
      <c r="Z178" s="34">
        <f t="shared" si="49"/>
      </c>
      <c r="AA178" s="34">
        <f t="shared" si="50"/>
      </c>
      <c r="AB178" s="34">
        <f t="shared" si="51"/>
      </c>
      <c r="AC178" s="34">
        <f t="shared" si="52"/>
      </c>
      <c r="AD178" s="34">
        <f t="shared" si="55"/>
      </c>
      <c r="AE178" s="34">
        <f t="shared" si="55"/>
      </c>
      <c r="AF178" s="34">
        <f t="shared" si="55"/>
      </c>
      <c r="AG178" s="34">
        <f t="shared" si="53"/>
      </c>
      <c r="AH178" s="34">
        <f t="shared" si="55"/>
      </c>
      <c r="AI178" s="34">
        <f t="shared" si="56"/>
      </c>
      <c r="AJ178" s="34">
        <f t="shared" si="54"/>
      </c>
      <c r="AK178" s="34">
        <f t="shared" si="56"/>
      </c>
      <c r="AL178" s="103"/>
    </row>
    <row r="179" spans="1:38" ht="12.75" hidden="1">
      <c r="A179" s="36">
        <v>176</v>
      </c>
      <c r="B179" s="39" t="s">
        <v>114</v>
      </c>
      <c r="C179" s="37"/>
      <c r="D179" s="11" t="s">
        <v>31</v>
      </c>
      <c r="E179" s="35">
        <f t="shared" si="44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45"/>
      </c>
      <c r="W179" s="34">
        <f t="shared" si="46"/>
      </c>
      <c r="X179" s="34">
        <f t="shared" si="47"/>
      </c>
      <c r="Y179" s="34">
        <f t="shared" si="48"/>
      </c>
      <c r="Z179" s="34">
        <f t="shared" si="49"/>
      </c>
      <c r="AA179" s="34">
        <f t="shared" si="50"/>
      </c>
      <c r="AB179" s="34">
        <f t="shared" si="51"/>
      </c>
      <c r="AC179" s="34">
        <f t="shared" si="52"/>
      </c>
      <c r="AD179" s="34">
        <f t="shared" si="55"/>
      </c>
      <c r="AE179" s="34">
        <f t="shared" si="55"/>
      </c>
      <c r="AF179" s="34">
        <f t="shared" si="55"/>
      </c>
      <c r="AG179" s="34">
        <f t="shared" si="53"/>
      </c>
      <c r="AH179" s="34">
        <f aca="true" t="shared" si="57" ref="AH179:AH203">IF(R179=0,"",IF(R179&gt;20,5,IF(R179&gt;13,4,IF(R179&gt;2,3,IF(R179&lt;=2,2)))))</f>
      </c>
      <c r="AI179" s="34">
        <f t="shared" si="56"/>
      </c>
      <c r="AJ179" s="34">
        <f t="shared" si="54"/>
      </c>
      <c r="AK179" s="34">
        <f t="shared" si="56"/>
      </c>
      <c r="AL179" s="103"/>
    </row>
    <row r="180" spans="1:38" ht="12.75" hidden="1">
      <c r="A180" s="36">
        <v>177</v>
      </c>
      <c r="B180" s="39" t="s">
        <v>114</v>
      </c>
      <c r="C180" s="37"/>
      <c r="D180" s="11" t="s">
        <v>31</v>
      </c>
      <c r="E180" s="35">
        <f t="shared" si="44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45"/>
      </c>
      <c r="W180" s="34">
        <f t="shared" si="46"/>
      </c>
      <c r="X180" s="34">
        <f t="shared" si="47"/>
      </c>
      <c r="Y180" s="34">
        <f t="shared" si="48"/>
      </c>
      <c r="Z180" s="34">
        <f t="shared" si="49"/>
      </c>
      <c r="AA180" s="34">
        <f t="shared" si="50"/>
      </c>
      <c r="AB180" s="34">
        <f t="shared" si="51"/>
      </c>
      <c r="AC180" s="34">
        <f t="shared" si="52"/>
      </c>
      <c r="AD180" s="34">
        <f t="shared" si="55"/>
      </c>
      <c r="AE180" s="34">
        <f t="shared" si="55"/>
      </c>
      <c r="AF180" s="34">
        <f t="shared" si="55"/>
      </c>
      <c r="AG180" s="34">
        <f t="shared" si="53"/>
      </c>
      <c r="AH180" s="34">
        <f t="shared" si="57"/>
      </c>
      <c r="AI180" s="34">
        <f t="shared" si="56"/>
      </c>
      <c r="AJ180" s="34">
        <f t="shared" si="54"/>
      </c>
      <c r="AK180" s="34">
        <f t="shared" si="56"/>
      </c>
      <c r="AL180" s="103"/>
    </row>
    <row r="181" spans="1:38" ht="12.75" hidden="1">
      <c r="A181" s="36">
        <v>178</v>
      </c>
      <c r="B181" s="39" t="s">
        <v>114</v>
      </c>
      <c r="C181" s="37"/>
      <c r="D181" s="11" t="s">
        <v>31</v>
      </c>
      <c r="E181" s="35">
        <f t="shared" si="44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45"/>
      </c>
      <c r="W181" s="34">
        <f t="shared" si="46"/>
      </c>
      <c r="X181" s="34">
        <f t="shared" si="47"/>
      </c>
      <c r="Y181" s="34">
        <f t="shared" si="48"/>
      </c>
      <c r="Z181" s="34">
        <f t="shared" si="49"/>
      </c>
      <c r="AA181" s="34">
        <f t="shared" si="50"/>
      </c>
      <c r="AB181" s="34">
        <f t="shared" si="51"/>
      </c>
      <c r="AC181" s="34">
        <f t="shared" si="52"/>
      </c>
      <c r="AD181" s="34">
        <f t="shared" si="55"/>
      </c>
      <c r="AE181" s="34">
        <f t="shared" si="55"/>
      </c>
      <c r="AF181" s="34">
        <f t="shared" si="55"/>
      </c>
      <c r="AG181" s="34">
        <f t="shared" si="53"/>
      </c>
      <c r="AH181" s="34">
        <f t="shared" si="57"/>
      </c>
      <c r="AI181" s="34">
        <f t="shared" si="56"/>
      </c>
      <c r="AJ181" s="34">
        <f t="shared" si="54"/>
      </c>
      <c r="AK181" s="34">
        <f t="shared" si="56"/>
      </c>
      <c r="AL181" s="103"/>
    </row>
    <row r="182" spans="1:38" ht="12.75" hidden="1">
      <c r="A182" s="36">
        <v>179</v>
      </c>
      <c r="B182" s="39" t="s">
        <v>114</v>
      </c>
      <c r="C182" s="37"/>
      <c r="D182" s="11" t="s">
        <v>31</v>
      </c>
      <c r="E182" s="35">
        <f t="shared" si="44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45"/>
      </c>
      <c r="W182" s="34">
        <f t="shared" si="46"/>
      </c>
      <c r="X182" s="34">
        <f t="shared" si="47"/>
      </c>
      <c r="Y182" s="34">
        <f t="shared" si="48"/>
      </c>
      <c r="Z182" s="34">
        <f t="shared" si="49"/>
      </c>
      <c r="AA182" s="34">
        <f t="shared" si="50"/>
      </c>
      <c r="AB182" s="34">
        <f t="shared" si="51"/>
      </c>
      <c r="AC182" s="34">
        <f t="shared" si="52"/>
      </c>
      <c r="AD182" s="34">
        <f t="shared" si="55"/>
      </c>
      <c r="AE182" s="34">
        <f t="shared" si="55"/>
      </c>
      <c r="AF182" s="34">
        <f t="shared" si="55"/>
      </c>
      <c r="AG182" s="34">
        <f t="shared" si="53"/>
      </c>
      <c r="AH182" s="34">
        <f t="shared" si="57"/>
      </c>
      <c r="AI182" s="34">
        <f t="shared" si="56"/>
      </c>
      <c r="AJ182" s="34">
        <f t="shared" si="54"/>
      </c>
      <c r="AK182" s="34">
        <f t="shared" si="56"/>
      </c>
      <c r="AL182" s="103"/>
    </row>
    <row r="183" spans="1:38" ht="12.75" hidden="1">
      <c r="A183" s="36">
        <v>180</v>
      </c>
      <c r="B183" s="39" t="s">
        <v>114</v>
      </c>
      <c r="C183" s="37"/>
      <c r="D183" s="11" t="s">
        <v>31</v>
      </c>
      <c r="E183" s="35">
        <f t="shared" si="44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45"/>
      </c>
      <c r="W183" s="34">
        <f t="shared" si="46"/>
      </c>
      <c r="X183" s="34">
        <f t="shared" si="47"/>
      </c>
      <c r="Y183" s="34">
        <f t="shared" si="48"/>
      </c>
      <c r="Z183" s="34">
        <f t="shared" si="49"/>
      </c>
      <c r="AA183" s="34">
        <f t="shared" si="50"/>
      </c>
      <c r="AB183" s="34">
        <f t="shared" si="51"/>
      </c>
      <c r="AC183" s="34">
        <f t="shared" si="52"/>
      </c>
      <c r="AD183" s="34">
        <f t="shared" si="55"/>
      </c>
      <c r="AE183" s="34">
        <f t="shared" si="55"/>
      </c>
      <c r="AF183" s="34">
        <f t="shared" si="55"/>
      </c>
      <c r="AG183" s="34">
        <f t="shared" si="53"/>
      </c>
      <c r="AH183" s="34">
        <f t="shared" si="57"/>
      </c>
      <c r="AI183" s="34">
        <f t="shared" si="56"/>
      </c>
      <c r="AJ183" s="34">
        <f t="shared" si="54"/>
      </c>
      <c r="AK183" s="34">
        <f t="shared" si="56"/>
      </c>
      <c r="AL183" s="103"/>
    </row>
    <row r="184" spans="1:38" ht="12.75" hidden="1">
      <c r="A184" s="36">
        <v>181</v>
      </c>
      <c r="B184" s="39" t="s">
        <v>114</v>
      </c>
      <c r="C184" s="37"/>
      <c r="D184" s="11" t="s">
        <v>31</v>
      </c>
      <c r="E184" s="35">
        <f t="shared" si="44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45"/>
      </c>
      <c r="W184" s="34">
        <f t="shared" si="46"/>
      </c>
      <c r="X184" s="34">
        <f t="shared" si="47"/>
      </c>
      <c r="Y184" s="34">
        <f t="shared" si="48"/>
      </c>
      <c r="Z184" s="34">
        <f t="shared" si="49"/>
      </c>
      <c r="AA184" s="34">
        <f t="shared" si="50"/>
      </c>
      <c r="AB184" s="34">
        <f t="shared" si="51"/>
      </c>
      <c r="AC184" s="34">
        <f t="shared" si="52"/>
      </c>
      <c r="AD184" s="34">
        <f t="shared" si="55"/>
      </c>
      <c r="AE184" s="34">
        <f t="shared" si="55"/>
      </c>
      <c r="AF184" s="34">
        <f t="shared" si="55"/>
      </c>
      <c r="AG184" s="34">
        <f t="shared" si="53"/>
      </c>
      <c r="AH184" s="34">
        <f t="shared" si="57"/>
      </c>
      <c r="AI184" s="34">
        <f t="shared" si="56"/>
      </c>
      <c r="AJ184" s="34">
        <f t="shared" si="54"/>
      </c>
      <c r="AK184" s="34">
        <f t="shared" si="56"/>
      </c>
      <c r="AL184" s="103"/>
    </row>
    <row r="185" spans="1:38" ht="12.75" hidden="1">
      <c r="A185" s="36">
        <v>182</v>
      </c>
      <c r="B185" s="39" t="s">
        <v>114</v>
      </c>
      <c r="C185" s="37"/>
      <c r="D185" s="11" t="s">
        <v>31</v>
      </c>
      <c r="E185" s="35">
        <f t="shared" si="44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45"/>
      </c>
      <c r="W185" s="34">
        <f t="shared" si="46"/>
      </c>
      <c r="X185" s="34">
        <f t="shared" si="47"/>
      </c>
      <c r="Y185" s="34">
        <f t="shared" si="48"/>
      </c>
      <c r="Z185" s="34">
        <f t="shared" si="49"/>
      </c>
      <c r="AA185" s="34">
        <f t="shared" si="50"/>
      </c>
      <c r="AB185" s="34">
        <f t="shared" si="51"/>
      </c>
      <c r="AC185" s="34">
        <f t="shared" si="52"/>
      </c>
      <c r="AD185" s="34">
        <f t="shared" si="55"/>
      </c>
      <c r="AE185" s="34">
        <f t="shared" si="55"/>
      </c>
      <c r="AF185" s="34">
        <f t="shared" si="55"/>
      </c>
      <c r="AG185" s="34">
        <f t="shared" si="53"/>
      </c>
      <c r="AH185" s="34">
        <f t="shared" si="57"/>
      </c>
      <c r="AI185" s="34">
        <f t="shared" si="56"/>
      </c>
      <c r="AJ185" s="34">
        <f t="shared" si="54"/>
      </c>
      <c r="AK185" s="34">
        <f t="shared" si="56"/>
      </c>
      <c r="AL185" s="103"/>
    </row>
    <row r="186" spans="1:38" ht="12.75" hidden="1">
      <c r="A186" s="36">
        <v>183</v>
      </c>
      <c r="B186" s="39" t="s">
        <v>114</v>
      </c>
      <c r="C186" s="37"/>
      <c r="D186" s="11" t="s">
        <v>31</v>
      </c>
      <c r="E186" s="35">
        <f t="shared" si="44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45"/>
      </c>
      <c r="W186" s="34">
        <f t="shared" si="46"/>
      </c>
      <c r="X186" s="34">
        <f t="shared" si="47"/>
      </c>
      <c r="Y186" s="34">
        <f t="shared" si="48"/>
      </c>
      <c r="Z186" s="34">
        <f t="shared" si="49"/>
      </c>
      <c r="AA186" s="34">
        <f t="shared" si="50"/>
      </c>
      <c r="AB186" s="34">
        <f t="shared" si="51"/>
      </c>
      <c r="AC186" s="34">
        <f t="shared" si="52"/>
      </c>
      <c r="AD186" s="34">
        <f t="shared" si="55"/>
      </c>
      <c r="AE186" s="34">
        <f t="shared" si="55"/>
      </c>
      <c r="AF186" s="34">
        <f t="shared" si="55"/>
      </c>
      <c r="AG186" s="34">
        <f t="shared" si="53"/>
      </c>
      <c r="AH186" s="34">
        <f t="shared" si="57"/>
      </c>
      <c r="AI186" s="34">
        <f t="shared" si="56"/>
      </c>
      <c r="AJ186" s="34">
        <f t="shared" si="54"/>
      </c>
      <c r="AK186" s="34">
        <f t="shared" si="56"/>
      </c>
      <c r="AL186" s="103"/>
    </row>
    <row r="187" spans="1:38" ht="12.75" hidden="1">
      <c r="A187" s="36">
        <v>184</v>
      </c>
      <c r="B187" s="39" t="s">
        <v>114</v>
      </c>
      <c r="C187" s="37"/>
      <c r="D187" s="11" t="s">
        <v>31</v>
      </c>
      <c r="E187" s="35">
        <f t="shared" si="44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45"/>
      </c>
      <c r="W187" s="34">
        <f t="shared" si="46"/>
      </c>
      <c r="X187" s="34">
        <f t="shared" si="47"/>
      </c>
      <c r="Y187" s="34">
        <f t="shared" si="48"/>
      </c>
      <c r="Z187" s="34">
        <f t="shared" si="49"/>
      </c>
      <c r="AA187" s="34">
        <f t="shared" si="50"/>
      </c>
      <c r="AB187" s="34">
        <f t="shared" si="51"/>
      </c>
      <c r="AC187" s="34">
        <f t="shared" si="52"/>
      </c>
      <c r="AD187" s="34">
        <f t="shared" si="55"/>
      </c>
      <c r="AE187" s="34">
        <f t="shared" si="55"/>
      </c>
      <c r="AF187" s="34">
        <f t="shared" si="55"/>
      </c>
      <c r="AG187" s="34">
        <f t="shared" si="53"/>
      </c>
      <c r="AH187" s="34">
        <f t="shared" si="57"/>
      </c>
      <c r="AI187" s="34">
        <f t="shared" si="56"/>
      </c>
      <c r="AJ187" s="34">
        <f t="shared" si="54"/>
      </c>
      <c r="AK187" s="34">
        <f t="shared" si="56"/>
      </c>
      <c r="AL187" s="103"/>
    </row>
    <row r="188" spans="1:38" ht="12.75" hidden="1">
      <c r="A188" s="36">
        <v>185</v>
      </c>
      <c r="B188" s="39" t="s">
        <v>114</v>
      </c>
      <c r="C188" s="37"/>
      <c r="D188" s="11" t="s">
        <v>31</v>
      </c>
      <c r="E188" s="35">
        <f t="shared" si="44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45"/>
      </c>
      <c r="W188" s="34">
        <f t="shared" si="46"/>
      </c>
      <c r="X188" s="34">
        <f t="shared" si="47"/>
      </c>
      <c r="Y188" s="34">
        <f t="shared" si="48"/>
      </c>
      <c r="Z188" s="34">
        <f t="shared" si="49"/>
      </c>
      <c r="AA188" s="34">
        <f t="shared" si="50"/>
      </c>
      <c r="AB188" s="34">
        <f t="shared" si="51"/>
      </c>
      <c r="AC188" s="34">
        <f t="shared" si="52"/>
      </c>
      <c r="AD188" s="34">
        <f t="shared" si="55"/>
      </c>
      <c r="AE188" s="34">
        <f t="shared" si="55"/>
      </c>
      <c r="AF188" s="34">
        <f t="shared" si="55"/>
      </c>
      <c r="AG188" s="34">
        <f t="shared" si="53"/>
      </c>
      <c r="AH188" s="34">
        <f t="shared" si="57"/>
      </c>
      <c r="AI188" s="34">
        <f t="shared" si="56"/>
      </c>
      <c r="AJ188" s="34">
        <f t="shared" si="54"/>
      </c>
      <c r="AK188" s="34">
        <f t="shared" si="56"/>
      </c>
      <c r="AL188" s="103"/>
    </row>
    <row r="189" spans="1:38" ht="12.75" hidden="1">
      <c r="A189" s="36">
        <v>186</v>
      </c>
      <c r="B189" s="39" t="s">
        <v>114</v>
      </c>
      <c r="C189" s="37"/>
      <c r="D189" s="11" t="s">
        <v>31</v>
      </c>
      <c r="E189" s="35">
        <f t="shared" si="44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45"/>
      </c>
      <c r="W189" s="34">
        <f t="shared" si="46"/>
      </c>
      <c r="X189" s="34">
        <f t="shared" si="47"/>
      </c>
      <c r="Y189" s="34">
        <f t="shared" si="48"/>
      </c>
      <c r="Z189" s="34">
        <f t="shared" si="49"/>
      </c>
      <c r="AA189" s="34">
        <f t="shared" si="50"/>
      </c>
      <c r="AB189" s="34">
        <f t="shared" si="51"/>
      </c>
      <c r="AC189" s="34">
        <f t="shared" si="52"/>
      </c>
      <c r="AD189" s="34">
        <f t="shared" si="55"/>
      </c>
      <c r="AE189" s="34">
        <f t="shared" si="55"/>
      </c>
      <c r="AF189" s="34">
        <f t="shared" si="55"/>
      </c>
      <c r="AG189" s="34">
        <f t="shared" si="53"/>
      </c>
      <c r="AH189" s="34">
        <f t="shared" si="57"/>
      </c>
      <c r="AI189" s="34">
        <f t="shared" si="56"/>
      </c>
      <c r="AJ189" s="34">
        <f t="shared" si="54"/>
      </c>
      <c r="AK189" s="34">
        <f t="shared" si="56"/>
      </c>
      <c r="AL189" s="103"/>
    </row>
    <row r="190" spans="1:38" ht="12.75" hidden="1">
      <c r="A190" s="36">
        <v>187</v>
      </c>
      <c r="B190" s="39" t="s">
        <v>114</v>
      </c>
      <c r="C190" s="37"/>
      <c r="D190" s="11" t="s">
        <v>31</v>
      </c>
      <c r="E190" s="35">
        <f t="shared" si="44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45"/>
      </c>
      <c r="W190" s="34">
        <f t="shared" si="46"/>
      </c>
      <c r="X190" s="34">
        <f t="shared" si="47"/>
      </c>
      <c r="Y190" s="34">
        <f t="shared" si="48"/>
      </c>
      <c r="Z190" s="34">
        <f t="shared" si="49"/>
      </c>
      <c r="AA190" s="34">
        <f t="shared" si="50"/>
      </c>
      <c r="AB190" s="34">
        <f t="shared" si="51"/>
      </c>
      <c r="AC190" s="34">
        <f t="shared" si="52"/>
      </c>
      <c r="AD190" s="34">
        <f t="shared" si="55"/>
      </c>
      <c r="AE190" s="34">
        <f t="shared" si="55"/>
      </c>
      <c r="AF190" s="34">
        <f t="shared" si="55"/>
      </c>
      <c r="AG190" s="34">
        <f t="shared" si="53"/>
      </c>
      <c r="AH190" s="34">
        <f t="shared" si="57"/>
      </c>
      <c r="AI190" s="34">
        <f t="shared" si="56"/>
      </c>
      <c r="AJ190" s="34">
        <f t="shared" si="54"/>
      </c>
      <c r="AK190" s="34">
        <f t="shared" si="56"/>
      </c>
      <c r="AL190" s="103"/>
    </row>
    <row r="191" spans="1:38" ht="12.75" hidden="1">
      <c r="A191" s="36">
        <v>188</v>
      </c>
      <c r="B191" s="39" t="s">
        <v>114</v>
      </c>
      <c r="C191" s="37"/>
      <c r="D191" s="11" t="s">
        <v>31</v>
      </c>
      <c r="E191" s="35">
        <f t="shared" si="44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45"/>
      </c>
      <c r="W191" s="34">
        <f t="shared" si="46"/>
      </c>
      <c r="X191" s="34">
        <f t="shared" si="47"/>
      </c>
      <c r="Y191" s="34">
        <f t="shared" si="48"/>
      </c>
      <c r="Z191" s="34">
        <f t="shared" si="49"/>
      </c>
      <c r="AA191" s="34">
        <f t="shared" si="50"/>
      </c>
      <c r="AB191" s="34">
        <f t="shared" si="51"/>
      </c>
      <c r="AC191" s="34">
        <f t="shared" si="52"/>
      </c>
      <c r="AD191" s="34">
        <f t="shared" si="55"/>
      </c>
      <c r="AE191" s="34">
        <f t="shared" si="55"/>
      </c>
      <c r="AF191" s="34">
        <f t="shared" si="55"/>
      </c>
      <c r="AG191" s="34">
        <f t="shared" si="53"/>
      </c>
      <c r="AH191" s="34">
        <f t="shared" si="57"/>
      </c>
      <c r="AI191" s="34">
        <f t="shared" si="56"/>
      </c>
      <c r="AJ191" s="34">
        <f t="shared" si="54"/>
      </c>
      <c r="AK191" s="34">
        <f t="shared" si="56"/>
      </c>
      <c r="AL191" s="103"/>
    </row>
    <row r="192" spans="1:38" ht="12.75" hidden="1">
      <c r="A192" s="36">
        <v>189</v>
      </c>
      <c r="B192" s="39" t="s">
        <v>114</v>
      </c>
      <c r="C192" s="37"/>
      <c r="D192" s="11" t="s">
        <v>31</v>
      </c>
      <c r="E192" s="35">
        <f t="shared" si="44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45"/>
      </c>
      <c r="W192" s="34">
        <f t="shared" si="46"/>
      </c>
      <c r="X192" s="34">
        <f t="shared" si="47"/>
      </c>
      <c r="Y192" s="34">
        <f t="shared" si="48"/>
      </c>
      <c r="Z192" s="34">
        <f t="shared" si="49"/>
      </c>
      <c r="AA192" s="34">
        <f t="shared" si="50"/>
      </c>
      <c r="AB192" s="34">
        <f t="shared" si="51"/>
      </c>
      <c r="AC192" s="34">
        <f t="shared" si="52"/>
      </c>
      <c r="AD192" s="34">
        <f t="shared" si="55"/>
      </c>
      <c r="AE192" s="34">
        <f t="shared" si="55"/>
      </c>
      <c r="AF192" s="34">
        <f t="shared" si="55"/>
      </c>
      <c r="AG192" s="34">
        <f t="shared" si="53"/>
      </c>
      <c r="AH192" s="34">
        <f t="shared" si="57"/>
      </c>
      <c r="AI192" s="34">
        <f t="shared" si="56"/>
      </c>
      <c r="AJ192" s="34">
        <f t="shared" si="54"/>
      </c>
      <c r="AK192" s="34">
        <f t="shared" si="56"/>
      </c>
      <c r="AL192" s="103"/>
    </row>
    <row r="193" spans="1:38" ht="12.75" hidden="1">
      <c r="A193" s="36">
        <v>190</v>
      </c>
      <c r="B193" s="39" t="s">
        <v>114</v>
      </c>
      <c r="C193" s="37"/>
      <c r="D193" s="11" t="s">
        <v>31</v>
      </c>
      <c r="E193" s="35">
        <f t="shared" si="44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45"/>
      </c>
      <c r="W193" s="34">
        <f t="shared" si="46"/>
      </c>
      <c r="X193" s="34">
        <f t="shared" si="47"/>
      </c>
      <c r="Y193" s="34">
        <f t="shared" si="48"/>
      </c>
      <c r="Z193" s="34">
        <f t="shared" si="49"/>
      </c>
      <c r="AA193" s="34">
        <f t="shared" si="50"/>
      </c>
      <c r="AB193" s="34">
        <f t="shared" si="51"/>
      </c>
      <c r="AC193" s="34">
        <f t="shared" si="52"/>
      </c>
      <c r="AD193" s="34">
        <f t="shared" si="55"/>
      </c>
      <c r="AE193" s="34">
        <f t="shared" si="55"/>
      </c>
      <c r="AF193" s="34">
        <f t="shared" si="55"/>
      </c>
      <c r="AG193" s="34">
        <f t="shared" si="53"/>
      </c>
      <c r="AH193" s="34">
        <f t="shared" si="57"/>
      </c>
      <c r="AI193" s="34">
        <f t="shared" si="56"/>
      </c>
      <c r="AJ193" s="34">
        <f t="shared" si="54"/>
      </c>
      <c r="AK193" s="34">
        <f t="shared" si="56"/>
      </c>
      <c r="AL193" s="103"/>
    </row>
    <row r="194" spans="1:38" ht="12.75" hidden="1">
      <c r="A194" s="36">
        <v>191</v>
      </c>
      <c r="B194" s="39" t="s">
        <v>114</v>
      </c>
      <c r="C194" s="37"/>
      <c r="D194" s="11" t="s">
        <v>31</v>
      </c>
      <c r="E194" s="35">
        <f t="shared" si="44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45"/>
      </c>
      <c r="W194" s="34">
        <f t="shared" si="46"/>
      </c>
      <c r="X194" s="34">
        <f t="shared" si="47"/>
      </c>
      <c r="Y194" s="34">
        <f t="shared" si="48"/>
      </c>
      <c r="Z194" s="34">
        <f t="shared" si="49"/>
      </c>
      <c r="AA194" s="34">
        <f t="shared" si="50"/>
      </c>
      <c r="AB194" s="34">
        <f t="shared" si="51"/>
      </c>
      <c r="AC194" s="34">
        <f t="shared" si="52"/>
      </c>
      <c r="AD194" s="34">
        <f t="shared" si="55"/>
      </c>
      <c r="AE194" s="34">
        <f t="shared" si="55"/>
      </c>
      <c r="AF194" s="34">
        <f t="shared" si="55"/>
      </c>
      <c r="AG194" s="34">
        <f t="shared" si="53"/>
      </c>
      <c r="AH194" s="34">
        <f t="shared" si="57"/>
      </c>
      <c r="AI194" s="34">
        <f t="shared" si="56"/>
      </c>
      <c r="AJ194" s="34">
        <f t="shared" si="54"/>
      </c>
      <c r="AK194" s="34">
        <f t="shared" si="56"/>
      </c>
      <c r="AL194" s="103"/>
    </row>
    <row r="195" spans="1:38" ht="12.75" hidden="1">
      <c r="A195" s="36">
        <v>192</v>
      </c>
      <c r="B195" s="39" t="s">
        <v>114</v>
      </c>
      <c r="C195" s="37"/>
      <c r="D195" s="11" t="s">
        <v>31</v>
      </c>
      <c r="E195" s="35">
        <f t="shared" si="44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45"/>
      </c>
      <c r="W195" s="34">
        <f t="shared" si="46"/>
      </c>
      <c r="X195" s="34">
        <f t="shared" si="47"/>
      </c>
      <c r="Y195" s="34">
        <f t="shared" si="48"/>
      </c>
      <c r="Z195" s="34">
        <f t="shared" si="49"/>
      </c>
      <c r="AA195" s="34">
        <f t="shared" si="50"/>
      </c>
      <c r="AB195" s="34">
        <f t="shared" si="51"/>
      </c>
      <c r="AC195" s="34">
        <f t="shared" si="52"/>
      </c>
      <c r="AD195" s="34">
        <f t="shared" si="55"/>
      </c>
      <c r="AE195" s="34">
        <f t="shared" si="55"/>
      </c>
      <c r="AF195" s="34">
        <f t="shared" si="55"/>
      </c>
      <c r="AG195" s="34">
        <f t="shared" si="53"/>
      </c>
      <c r="AH195" s="34">
        <f t="shared" si="57"/>
      </c>
      <c r="AI195" s="34">
        <f t="shared" si="56"/>
      </c>
      <c r="AJ195" s="34">
        <f t="shared" si="54"/>
      </c>
      <c r="AK195" s="34">
        <f t="shared" si="56"/>
      </c>
      <c r="AL195" s="103"/>
    </row>
    <row r="196" spans="1:38" ht="12.75" hidden="1">
      <c r="A196" s="36">
        <v>193</v>
      </c>
      <c r="B196" s="39" t="s">
        <v>114</v>
      </c>
      <c r="C196" s="37"/>
      <c r="D196" s="11" t="s">
        <v>31</v>
      </c>
      <c r="E196" s="35">
        <f t="shared" si="44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45"/>
      </c>
      <c r="W196" s="34">
        <f t="shared" si="46"/>
      </c>
      <c r="X196" s="34">
        <f t="shared" si="47"/>
      </c>
      <c r="Y196" s="34">
        <f t="shared" si="48"/>
      </c>
      <c r="Z196" s="34">
        <f t="shared" si="49"/>
      </c>
      <c r="AA196" s="34">
        <f t="shared" si="50"/>
      </c>
      <c r="AB196" s="34">
        <f t="shared" si="51"/>
      </c>
      <c r="AC196" s="34">
        <f t="shared" si="52"/>
      </c>
      <c r="AD196" s="34">
        <f t="shared" si="55"/>
      </c>
      <c r="AE196" s="34">
        <f t="shared" si="55"/>
      </c>
      <c r="AF196" s="34">
        <f t="shared" si="55"/>
      </c>
      <c r="AG196" s="34">
        <f t="shared" si="53"/>
      </c>
      <c r="AH196" s="34">
        <f t="shared" si="57"/>
      </c>
      <c r="AI196" s="34">
        <f t="shared" si="56"/>
      </c>
      <c r="AJ196" s="34">
        <f t="shared" si="54"/>
      </c>
      <c r="AK196" s="34">
        <f t="shared" si="56"/>
      </c>
      <c r="AL196" s="103"/>
    </row>
    <row r="197" spans="1:38" ht="12.75" hidden="1">
      <c r="A197" s="36">
        <v>194</v>
      </c>
      <c r="B197" s="39" t="s">
        <v>114</v>
      </c>
      <c r="C197" s="37"/>
      <c r="D197" s="11" t="s">
        <v>31</v>
      </c>
      <c r="E197" s="35">
        <f aca="true" t="shared" si="58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59" ref="V197:V203">IF(F197=0,"",IF(F197&gt;20,5,IF(F197&gt;13,4,IF(F197&gt;2,3,IF(F197&lt;=2,2)))))</f>
      </c>
      <c r="W197" s="34">
        <f aca="true" t="shared" si="60" ref="W197:W203">IF(G197=0,"",IF(G197&gt;20,5,IF(G197&gt;13,4,IF(G197&gt;2,3,IF(G197&lt;=2,2)))))</f>
      </c>
      <c r="X197" s="34">
        <f aca="true" t="shared" si="61" ref="X197:X203">IF(H197=0,"",IF(H197&gt;17,5,IF(H197&gt;11,4,IF(H197&gt;2,3,IF(H197&lt;=2,2)))))</f>
      </c>
      <c r="Y197" s="34">
        <f aca="true" t="shared" si="62" ref="Y197:Y203">IF(I197=0,"",IF(I197&gt;17,5,IF(I197&gt;11,4,IF(I197&gt;3,3,IF(I197&lt;=3,2)))))</f>
      </c>
      <c r="Z197" s="34">
        <f aca="true" t="shared" si="63" ref="Z197:Z203">IF(J197=0,"",IF(J197&gt;20,5,IF(J197&gt;13,4,IF(J197&gt;3,3,IF(J197&lt;=3,2)))))</f>
      </c>
      <c r="AA197" s="34">
        <f aca="true" t="shared" si="64" ref="AA197:AA203">IF(K197=0,"",IF(K197&gt;19,5,IF(K197&gt;11,4,IF(K197&gt;2,3,IF(K197&lt;=2,2)))))</f>
      </c>
      <c r="AB197" s="34">
        <f aca="true" t="shared" si="65" ref="AB197:AB203">IF(L197=0,"",IF(L197&gt;19,5,IF(L197&gt;11,4,IF(L197&gt;2,3,IF(L197&lt;=2,2)))))</f>
      </c>
      <c r="AC197" s="34">
        <f aca="true" t="shared" si="66" ref="AC197:AC203">IF(M197=0,"",IF(M197&gt;19,5,IF(M197&gt;11,4,IF(M197&gt;2,3,IF(M197&lt;=2,2)))))</f>
      </c>
      <c r="AD197" s="34">
        <f t="shared" si="55"/>
      </c>
      <c r="AE197" s="34">
        <f t="shared" si="55"/>
      </c>
      <c r="AF197" s="34">
        <f t="shared" si="55"/>
      </c>
      <c r="AG197" s="34">
        <f aca="true" t="shared" si="67" ref="AG197:AG203">IF(Q197=0,"",IF(Q197&gt;20,5,IF(Q197&gt;13,4,IF(Q197&gt;3,3,IF(Q197&lt;=3,2)))))</f>
      </c>
      <c r="AH197" s="34">
        <f t="shared" si="57"/>
      </c>
      <c r="AI197" s="34">
        <f t="shared" si="56"/>
      </c>
      <c r="AJ197" s="34">
        <f t="shared" si="54"/>
      </c>
      <c r="AK197" s="34">
        <f t="shared" si="56"/>
      </c>
      <c r="AL197" s="103"/>
    </row>
    <row r="198" spans="1:38" ht="12.75" hidden="1">
      <c r="A198" s="36">
        <v>195</v>
      </c>
      <c r="B198" s="39" t="s">
        <v>114</v>
      </c>
      <c r="C198" s="37"/>
      <c r="D198" s="11" t="s">
        <v>31</v>
      </c>
      <c r="E198" s="35">
        <f t="shared" si="58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59"/>
      </c>
      <c r="W198" s="34">
        <f t="shared" si="60"/>
      </c>
      <c r="X198" s="34">
        <f t="shared" si="61"/>
      </c>
      <c r="Y198" s="34">
        <f t="shared" si="62"/>
      </c>
      <c r="Z198" s="34">
        <f t="shared" si="63"/>
      </c>
      <c r="AA198" s="34">
        <f t="shared" si="64"/>
      </c>
      <c r="AB198" s="34">
        <f t="shared" si="65"/>
      </c>
      <c r="AC198" s="34">
        <f t="shared" si="66"/>
      </c>
      <c r="AD198" s="34">
        <f t="shared" si="55"/>
      </c>
      <c r="AE198" s="34">
        <f t="shared" si="55"/>
      </c>
      <c r="AF198" s="34">
        <f t="shared" si="55"/>
      </c>
      <c r="AG198" s="34">
        <f t="shared" si="67"/>
      </c>
      <c r="AH198" s="34">
        <f t="shared" si="57"/>
      </c>
      <c r="AI198" s="34">
        <f t="shared" si="56"/>
      </c>
      <c r="AJ198" s="34">
        <f t="shared" si="54"/>
      </c>
      <c r="AK198" s="34">
        <f t="shared" si="56"/>
      </c>
      <c r="AL198" s="103"/>
    </row>
    <row r="199" spans="1:38" ht="12.75" hidden="1">
      <c r="A199" s="36">
        <v>196</v>
      </c>
      <c r="B199" s="39" t="s">
        <v>114</v>
      </c>
      <c r="C199" s="37"/>
      <c r="D199" s="11" t="s">
        <v>31</v>
      </c>
      <c r="E199" s="35">
        <f t="shared" si="58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59"/>
      </c>
      <c r="W199" s="34">
        <f t="shared" si="60"/>
      </c>
      <c r="X199" s="34">
        <f t="shared" si="61"/>
      </c>
      <c r="Y199" s="34">
        <f t="shared" si="62"/>
      </c>
      <c r="Z199" s="34">
        <f t="shared" si="63"/>
      </c>
      <c r="AA199" s="34">
        <f t="shared" si="64"/>
      </c>
      <c r="AB199" s="34">
        <f t="shared" si="65"/>
      </c>
      <c r="AC199" s="34">
        <f t="shared" si="66"/>
      </c>
      <c r="AD199" s="34">
        <f t="shared" si="55"/>
      </c>
      <c r="AE199" s="34">
        <f t="shared" si="55"/>
      </c>
      <c r="AF199" s="34">
        <f t="shared" si="55"/>
      </c>
      <c r="AG199" s="34">
        <f t="shared" si="67"/>
      </c>
      <c r="AH199" s="34">
        <f t="shared" si="57"/>
      </c>
      <c r="AI199" s="34">
        <f t="shared" si="56"/>
      </c>
      <c r="AJ199" s="34">
        <f t="shared" si="54"/>
      </c>
      <c r="AK199" s="34">
        <f t="shared" si="56"/>
      </c>
      <c r="AL199" s="103"/>
    </row>
    <row r="200" spans="1:38" ht="12.75" hidden="1">
      <c r="A200" s="36">
        <v>197</v>
      </c>
      <c r="B200" s="39" t="s">
        <v>114</v>
      </c>
      <c r="C200" s="37"/>
      <c r="D200" s="11" t="s">
        <v>31</v>
      </c>
      <c r="E200" s="35">
        <f t="shared" si="58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59"/>
      </c>
      <c r="W200" s="34">
        <f t="shared" si="60"/>
      </c>
      <c r="X200" s="34">
        <f t="shared" si="61"/>
      </c>
      <c r="Y200" s="34">
        <f t="shared" si="62"/>
      </c>
      <c r="Z200" s="34">
        <f t="shared" si="63"/>
      </c>
      <c r="AA200" s="34">
        <f t="shared" si="64"/>
      </c>
      <c r="AB200" s="34">
        <f t="shared" si="65"/>
      </c>
      <c r="AC200" s="34">
        <f t="shared" si="66"/>
      </c>
      <c r="AD200" s="34">
        <f t="shared" si="55"/>
      </c>
      <c r="AE200" s="34">
        <f t="shared" si="55"/>
      </c>
      <c r="AF200" s="34">
        <f t="shared" si="55"/>
      </c>
      <c r="AG200" s="34">
        <f t="shared" si="67"/>
      </c>
      <c r="AH200" s="34">
        <f t="shared" si="57"/>
      </c>
      <c r="AI200" s="34">
        <f t="shared" si="56"/>
      </c>
      <c r="AJ200" s="34">
        <f>IF(T200=0,"",IF(T200&gt;20,5,IF(T200&gt;13,4,IF(T200&gt;3,3,IF(T200&lt;=3,2)))))</f>
      </c>
      <c r="AK200" s="34">
        <f t="shared" si="56"/>
      </c>
      <c r="AL200" s="103"/>
    </row>
    <row r="201" spans="1:38" ht="12.75" hidden="1">
      <c r="A201" s="36">
        <v>198</v>
      </c>
      <c r="B201" s="39" t="s">
        <v>114</v>
      </c>
      <c r="C201" s="37"/>
      <c r="D201" s="11" t="s">
        <v>31</v>
      </c>
      <c r="E201" s="35">
        <f t="shared" si="58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59"/>
      </c>
      <c r="W201" s="34">
        <f t="shared" si="60"/>
      </c>
      <c r="X201" s="34">
        <f t="shared" si="61"/>
      </c>
      <c r="Y201" s="34">
        <f t="shared" si="62"/>
      </c>
      <c r="Z201" s="34">
        <f t="shared" si="63"/>
      </c>
      <c r="AA201" s="34">
        <f t="shared" si="64"/>
      </c>
      <c r="AB201" s="34">
        <f t="shared" si="65"/>
      </c>
      <c r="AC201" s="34">
        <f t="shared" si="66"/>
      </c>
      <c r="AD201" s="34">
        <f t="shared" si="55"/>
      </c>
      <c r="AE201" s="34">
        <f t="shared" si="55"/>
      </c>
      <c r="AF201" s="34">
        <f t="shared" si="55"/>
      </c>
      <c r="AG201" s="34">
        <f t="shared" si="67"/>
      </c>
      <c r="AH201" s="34">
        <f t="shared" si="57"/>
      </c>
      <c r="AI201" s="34">
        <f t="shared" si="56"/>
      </c>
      <c r="AJ201" s="34">
        <f>IF(T201=0,"",IF(T201&gt;20,5,IF(T201&gt;13,4,IF(T201&gt;3,3,IF(T201&lt;=3,2)))))</f>
      </c>
      <c r="AK201" s="34">
        <f t="shared" si="56"/>
      </c>
      <c r="AL201" s="103"/>
    </row>
    <row r="202" spans="1:38" ht="12.75" hidden="1">
      <c r="A202" s="36">
        <v>199</v>
      </c>
      <c r="B202" s="39" t="s">
        <v>114</v>
      </c>
      <c r="C202" s="37"/>
      <c r="D202" s="11" t="s">
        <v>31</v>
      </c>
      <c r="E202" s="35">
        <f t="shared" si="58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59"/>
      </c>
      <c r="W202" s="34">
        <f t="shared" si="60"/>
      </c>
      <c r="X202" s="34">
        <f t="shared" si="61"/>
      </c>
      <c r="Y202" s="34">
        <f t="shared" si="62"/>
      </c>
      <c r="Z202" s="34">
        <f t="shared" si="63"/>
      </c>
      <c r="AA202" s="34">
        <f t="shared" si="64"/>
      </c>
      <c r="AB202" s="34">
        <f t="shared" si="65"/>
      </c>
      <c r="AC202" s="34">
        <f t="shared" si="66"/>
      </c>
      <c r="AD202" s="34">
        <f t="shared" si="55"/>
      </c>
      <c r="AE202" s="34">
        <f t="shared" si="55"/>
      </c>
      <c r="AF202" s="34">
        <f t="shared" si="55"/>
      </c>
      <c r="AG202" s="34">
        <f t="shared" si="67"/>
      </c>
      <c r="AH202" s="34">
        <f t="shared" si="57"/>
      </c>
      <c r="AI202" s="34">
        <f t="shared" si="56"/>
      </c>
      <c r="AJ202" s="34">
        <f>IF(T202=0,"",IF(T202&gt;20,5,IF(T202&gt;13,4,IF(T202&gt;3,3,IF(T202&lt;=3,2)))))</f>
      </c>
      <c r="AK202" s="34">
        <f t="shared" si="56"/>
      </c>
      <c r="AL202" s="103"/>
    </row>
    <row r="203" spans="1:38" ht="12.75" hidden="1">
      <c r="A203" s="36">
        <v>200</v>
      </c>
      <c r="B203" s="39" t="s">
        <v>114</v>
      </c>
      <c r="C203" s="37"/>
      <c r="D203" s="11" t="s">
        <v>31</v>
      </c>
      <c r="E203" s="35">
        <f t="shared" si="58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59"/>
      </c>
      <c r="W203" s="34">
        <f t="shared" si="60"/>
      </c>
      <c r="X203" s="34">
        <f t="shared" si="61"/>
      </c>
      <c r="Y203" s="34">
        <f t="shared" si="62"/>
      </c>
      <c r="Z203" s="34">
        <f t="shared" si="63"/>
      </c>
      <c r="AA203" s="34">
        <f t="shared" si="64"/>
      </c>
      <c r="AB203" s="34">
        <f t="shared" si="65"/>
      </c>
      <c r="AC203" s="34">
        <f t="shared" si="66"/>
      </c>
      <c r="AD203" s="34">
        <f t="shared" si="55"/>
      </c>
      <c r="AE203" s="34">
        <f t="shared" si="55"/>
      </c>
      <c r="AF203" s="34">
        <f t="shared" si="55"/>
      </c>
      <c r="AG203" s="34">
        <f t="shared" si="67"/>
      </c>
      <c r="AH203" s="34">
        <f t="shared" si="57"/>
      </c>
      <c r="AI203" s="34">
        <f t="shared" si="56"/>
      </c>
      <c r="AJ203" s="34">
        <f>IF(T203=0,"",IF(T203&gt;20,5,IF(T203&gt;13,4,IF(T203&gt;3,3,IF(T203&lt;=3,2)))))</f>
      </c>
      <c r="AK203" s="34">
        <f t="shared" si="56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17</v>
      </c>
      <c r="F204" s="57">
        <f>COUNTA(F4:F103)</f>
        <v>0</v>
      </c>
      <c r="G204" s="57">
        <f aca="true" t="shared" si="68" ref="G204:U204">COUNTA(G4:G103)</f>
        <v>17</v>
      </c>
      <c r="H204" s="57">
        <f t="shared" si="68"/>
        <v>17</v>
      </c>
      <c r="I204" s="57">
        <f t="shared" si="68"/>
        <v>0</v>
      </c>
      <c r="J204" s="57">
        <f t="shared" si="68"/>
        <v>17</v>
      </c>
      <c r="K204" s="57">
        <f t="shared" si="68"/>
        <v>17</v>
      </c>
      <c r="L204" s="57">
        <f t="shared" si="68"/>
        <v>7</v>
      </c>
      <c r="M204" s="57">
        <f t="shared" si="68"/>
        <v>0</v>
      </c>
      <c r="N204" s="57">
        <f t="shared" si="68"/>
        <v>8</v>
      </c>
      <c r="O204" s="57">
        <f t="shared" si="68"/>
        <v>0</v>
      </c>
      <c r="P204" s="57">
        <f t="shared" si="68"/>
        <v>0</v>
      </c>
      <c r="Q204" s="57">
        <f t="shared" si="68"/>
        <v>0</v>
      </c>
      <c r="R204" s="57">
        <f t="shared" si="68"/>
        <v>1</v>
      </c>
      <c r="S204" s="57">
        <f t="shared" si="68"/>
        <v>1</v>
      </c>
      <c r="T204" s="57">
        <f t="shared" si="68"/>
        <v>0</v>
      </c>
      <c r="U204" s="57">
        <f t="shared" si="68"/>
        <v>0</v>
      </c>
      <c r="V204" s="58" t="e">
        <f aca="true" t="shared" si="69" ref="V204:AK204">((COUNTIF(V4:V103,5)+COUNTIF(V4:V103,4))/F204)*100%</f>
        <v>#DIV/0!</v>
      </c>
      <c r="W204" s="58">
        <f t="shared" si="69"/>
        <v>0.47058823529411764</v>
      </c>
      <c r="X204" s="58">
        <f t="shared" si="69"/>
        <v>0.5294117647058824</v>
      </c>
      <c r="Y204" s="58" t="e">
        <f t="shared" si="69"/>
        <v>#DIV/0!</v>
      </c>
      <c r="Z204" s="58">
        <f t="shared" si="69"/>
        <v>0.17647058823529413</v>
      </c>
      <c r="AA204" s="58">
        <f t="shared" si="69"/>
        <v>0.11764705882352941</v>
      </c>
      <c r="AB204" s="58">
        <f t="shared" si="69"/>
        <v>0</v>
      </c>
      <c r="AC204" s="58" t="e">
        <f t="shared" si="69"/>
        <v>#DIV/0!</v>
      </c>
      <c r="AD204" s="58">
        <f t="shared" si="69"/>
        <v>0.5</v>
      </c>
      <c r="AE204" s="58" t="e">
        <f t="shared" si="69"/>
        <v>#DIV/0!</v>
      </c>
      <c r="AF204" s="58" t="e">
        <f t="shared" si="69"/>
        <v>#DIV/0!</v>
      </c>
      <c r="AG204" s="58" t="e">
        <f t="shared" si="69"/>
        <v>#DIV/0!</v>
      </c>
      <c r="AH204" s="58">
        <f t="shared" si="69"/>
        <v>0</v>
      </c>
      <c r="AI204" s="58">
        <f t="shared" si="69"/>
        <v>0</v>
      </c>
      <c r="AJ204" s="58" t="e">
        <f t="shared" si="69"/>
        <v>#DIV/0!</v>
      </c>
      <c r="AK204" s="58" t="e">
        <f t="shared" si="69"/>
        <v>#DIV/0!</v>
      </c>
      <c r="AL204" s="13" t="s">
        <v>99</v>
      </c>
    </row>
    <row r="205" spans="1:38" ht="38.25">
      <c r="A205" s="10"/>
      <c r="B205" s="11"/>
      <c r="C205" s="12"/>
      <c r="D205" s="11" t="s">
        <v>83</v>
      </c>
      <c r="E205" s="57">
        <f>K205</f>
        <v>0</v>
      </c>
      <c r="F205" s="57">
        <f>COUNTA(F104:F203)</f>
        <v>0</v>
      </c>
      <c r="G205" s="57">
        <f aca="true" t="shared" si="70" ref="G205:U205">COUNTA(G104:G203)</f>
        <v>0</v>
      </c>
      <c r="H205" s="57">
        <f t="shared" si="70"/>
        <v>0</v>
      </c>
      <c r="I205" s="57">
        <f t="shared" si="70"/>
        <v>0</v>
      </c>
      <c r="J205" s="57">
        <f t="shared" si="70"/>
        <v>0</v>
      </c>
      <c r="K205" s="57">
        <f t="shared" si="70"/>
        <v>0</v>
      </c>
      <c r="L205" s="57">
        <f t="shared" si="70"/>
        <v>0</v>
      </c>
      <c r="M205" s="57">
        <f t="shared" si="70"/>
        <v>0</v>
      </c>
      <c r="N205" s="57">
        <f t="shared" si="70"/>
        <v>0</v>
      </c>
      <c r="O205" s="57">
        <f t="shared" si="70"/>
        <v>0</v>
      </c>
      <c r="P205" s="57">
        <f t="shared" si="70"/>
        <v>0</v>
      </c>
      <c r="Q205" s="57">
        <f t="shared" si="70"/>
        <v>0</v>
      </c>
      <c r="R205" s="57">
        <f t="shared" si="70"/>
        <v>0</v>
      </c>
      <c r="S205" s="57">
        <f t="shared" si="70"/>
        <v>0</v>
      </c>
      <c r="T205" s="57">
        <f t="shared" si="70"/>
        <v>0</v>
      </c>
      <c r="U205" s="57">
        <f t="shared" si="70"/>
        <v>0</v>
      </c>
      <c r="V205" s="58" t="e">
        <f aca="true" t="shared" si="71" ref="V205:AK205">((COUNTIF(V104:V203,5)+COUNTIF(V104:V203,4))/F205)*100%</f>
        <v>#DIV/0!</v>
      </c>
      <c r="W205" s="58" t="e">
        <f t="shared" si="71"/>
        <v>#DIV/0!</v>
      </c>
      <c r="X205" s="58" t="e">
        <f t="shared" si="71"/>
        <v>#DIV/0!</v>
      </c>
      <c r="Y205" s="58" t="e">
        <f t="shared" si="71"/>
        <v>#DIV/0!</v>
      </c>
      <c r="Z205" s="58" t="e">
        <f t="shared" si="71"/>
        <v>#DIV/0!</v>
      </c>
      <c r="AA205" s="58" t="e">
        <f t="shared" si="71"/>
        <v>#DIV/0!</v>
      </c>
      <c r="AB205" s="58" t="e">
        <f t="shared" si="71"/>
        <v>#DIV/0!</v>
      </c>
      <c r="AC205" s="58" t="e">
        <f t="shared" si="71"/>
        <v>#DIV/0!</v>
      </c>
      <c r="AD205" s="58" t="e">
        <f t="shared" si="71"/>
        <v>#DIV/0!</v>
      </c>
      <c r="AE205" s="58" t="e">
        <f t="shared" si="71"/>
        <v>#DIV/0!</v>
      </c>
      <c r="AF205" s="58" t="e">
        <f t="shared" si="71"/>
        <v>#DIV/0!</v>
      </c>
      <c r="AG205" s="58" t="e">
        <f t="shared" si="71"/>
        <v>#DIV/0!</v>
      </c>
      <c r="AH205" s="58" t="e">
        <f t="shared" si="71"/>
        <v>#DIV/0!</v>
      </c>
      <c r="AI205" s="58" t="e">
        <f t="shared" si="71"/>
        <v>#DIV/0!</v>
      </c>
      <c r="AJ205" s="58" t="e">
        <f t="shared" si="71"/>
        <v>#DIV/0!</v>
      </c>
      <c r="AK205" s="58" t="e">
        <f t="shared" si="71"/>
        <v>#DIV/0!</v>
      </c>
      <c r="AL205" s="13" t="s">
        <v>100</v>
      </c>
    </row>
    <row r="206" spans="1:38" ht="25.5">
      <c r="A206" s="10"/>
      <c r="B206" s="11"/>
      <c r="C206" s="12"/>
      <c r="D206" s="11" t="s">
        <v>78</v>
      </c>
      <c r="E206" s="59">
        <f>K206</f>
        <v>17</v>
      </c>
      <c r="F206" s="57">
        <f>COUNTA(F4:F203)</f>
        <v>0</v>
      </c>
      <c r="G206" s="57">
        <f aca="true" t="shared" si="72" ref="G206:U206">COUNTA(G4:G203)</f>
        <v>17</v>
      </c>
      <c r="H206" s="57">
        <f t="shared" si="72"/>
        <v>17</v>
      </c>
      <c r="I206" s="57">
        <f t="shared" si="72"/>
        <v>0</v>
      </c>
      <c r="J206" s="57">
        <f t="shared" si="72"/>
        <v>17</v>
      </c>
      <c r="K206" s="57">
        <f t="shared" si="72"/>
        <v>17</v>
      </c>
      <c r="L206" s="57">
        <f t="shared" si="72"/>
        <v>7</v>
      </c>
      <c r="M206" s="57">
        <f t="shared" si="72"/>
        <v>0</v>
      </c>
      <c r="N206" s="57">
        <f t="shared" si="72"/>
        <v>8</v>
      </c>
      <c r="O206" s="57">
        <f t="shared" si="72"/>
        <v>0</v>
      </c>
      <c r="P206" s="57">
        <f t="shared" si="72"/>
        <v>0</v>
      </c>
      <c r="Q206" s="57">
        <f t="shared" si="72"/>
        <v>0</v>
      </c>
      <c r="R206" s="57">
        <f t="shared" si="72"/>
        <v>1</v>
      </c>
      <c r="S206" s="57">
        <f t="shared" si="72"/>
        <v>1</v>
      </c>
      <c r="T206" s="57">
        <f t="shared" si="72"/>
        <v>0</v>
      </c>
      <c r="U206" s="57">
        <f t="shared" si="72"/>
        <v>0</v>
      </c>
      <c r="V206" s="58" t="e">
        <f aca="true" t="shared" si="73" ref="V206:AK206">((COUNTIF(V4:V203,5)+COUNTIF(V4:V203,4))/F206)*100%</f>
        <v>#DIV/0!</v>
      </c>
      <c r="W206" s="58">
        <f t="shared" si="73"/>
        <v>0.47058823529411764</v>
      </c>
      <c r="X206" s="58">
        <f t="shared" si="73"/>
        <v>0.5294117647058824</v>
      </c>
      <c r="Y206" s="58" t="e">
        <f t="shared" si="73"/>
        <v>#DIV/0!</v>
      </c>
      <c r="Z206" s="58">
        <f t="shared" si="73"/>
        <v>0.17647058823529413</v>
      </c>
      <c r="AA206" s="58">
        <f t="shared" si="73"/>
        <v>0.11764705882352941</v>
      </c>
      <c r="AB206" s="58">
        <f t="shared" si="73"/>
        <v>0</v>
      </c>
      <c r="AC206" s="58" t="e">
        <f t="shared" si="73"/>
        <v>#DIV/0!</v>
      </c>
      <c r="AD206" s="58">
        <f t="shared" si="73"/>
        <v>0.5</v>
      </c>
      <c r="AE206" s="58" t="e">
        <f t="shared" si="73"/>
        <v>#DIV/0!</v>
      </c>
      <c r="AF206" s="58" t="e">
        <f t="shared" si="73"/>
        <v>#DIV/0!</v>
      </c>
      <c r="AG206" s="58" t="e">
        <f t="shared" si="73"/>
        <v>#DIV/0!</v>
      </c>
      <c r="AH206" s="58">
        <f t="shared" si="73"/>
        <v>0</v>
      </c>
      <c r="AI206" s="58">
        <f t="shared" si="73"/>
        <v>0</v>
      </c>
      <c r="AJ206" s="58" t="e">
        <f t="shared" si="73"/>
        <v>#DIV/0!</v>
      </c>
      <c r="AK206" s="58" t="e">
        <f t="shared" si="73"/>
        <v>#DIV/0!</v>
      </c>
      <c r="AL206" s="13" t="s">
        <v>101</v>
      </c>
    </row>
    <row r="207" spans="1:38" ht="12.75">
      <c r="A207" s="31"/>
      <c r="B207" s="13"/>
      <c r="C207" s="22" t="s">
        <v>134</v>
      </c>
      <c r="D207" s="33" t="s">
        <v>30</v>
      </c>
      <c r="E207" s="50">
        <f>SUMIF($D$4:$D$203,"ЕМН",E4:E203)/E204</f>
        <v>52.529411764705884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13</v>
      </c>
      <c r="H207" s="23">
        <f aca="true" t="array" ref="H207">SUMIF($D$4:$D$203,"ЕМН",H4:H203)/SUM(IF($D$4:$D$203="ЕМН",1,0)*IF(H4:H203="",0,1))</f>
        <v>12.588235294117647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10.117647058823529</v>
      </c>
      <c r="K207" s="23">
        <f aca="true" t="array" ref="K207">SUMIF($D$4:$D$203,"ЕМН",K4:K203)/SUM(IF($D$4:$D$203="ЕМН",1,0)*IF(K4:K203="",0,1))</f>
        <v>7.117647058823529</v>
      </c>
      <c r="L207" s="23">
        <f aca="true" t="array" ref="L207">SUMIF($D$4:$D$203,"ЕМН",L4:L203)/SUM(IF($D$4:$D$203="ЕМН",1,0)*IF(L4:L203="",0,1))</f>
        <v>6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12.625</v>
      </c>
      <c r="O207" s="23" t="e">
        <f aca="true" t="array" ref="O207">SUMIF($D$4:$D$203,"ЕМН",O4:O203)/SUM(IF($D$4:$D$203="ЕМН",1,0)*IF(O4:O203="",0,1))</f>
        <v>#DIV/0!</v>
      </c>
      <c r="P207" s="23" t="e">
        <f aca="true" t="array" ref="P207">SUMIF($D$4:$D$203,"ЕМН",P4:P203)/SUM(IF($D$4:$D$203="ЕМН",1,0)*IF(P4:P203="",0,1))</f>
        <v>#DIV/0!</v>
      </c>
      <c r="Q207" s="23" t="e">
        <f aca="true" t="array" ref="Q207">SUMIF($D$4:$D$203,"ЕМН",Q4:Q203)/SUM(IF($D$4:$D$203="ЕМН",1,0)*IF(Q4:Q203="",0,1))</f>
        <v>#DIV/0!</v>
      </c>
      <c r="R207" s="23">
        <f aca="true" t="array" ref="R207">SUMIF($D$4:$D$203,"ЕМН",R4:R203)/SUM(IF($D$4:$D$203="ЕМН",1,0)*IF(R4:R203="",0,1))</f>
        <v>10</v>
      </c>
      <c r="S207" s="23">
        <f aca="true" t="array" ref="S207">SUMIF($D$4:$D$203,"ЕМН",S4:S203)/SUM(IF($D$4:$D$203="ЕМН",1,0)*IF(S4:S203="",0,1))</f>
        <v>12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134</v>
      </c>
      <c r="D208" s="33" t="s">
        <v>31</v>
      </c>
      <c r="E208" s="49" t="e">
        <f>SUMIF($D$4:$D$203,"ОГН",E4:E203)/E205</f>
        <v>#DIV/0!</v>
      </c>
      <c r="F208" s="23" t="e">
        <f aca="true" t="array" ref="F208">SUMIF($D$4:$D$203,"ОГН",F4:F203)/SUM(IF($D$4:$D$203="ОГН",1,0)*IF(F4:F203="",0,1))</f>
        <v>#DIV/0!</v>
      </c>
      <c r="G208" s="23" t="e">
        <f aca="true" t="array" ref="G208">SUMIF($D$4:$D$203,"ОГН",G4:G203)/SUM(IF($D$4:$D$203="ОГН",1,0)*IF(G4:G203="",0,1))</f>
        <v>#DIV/0!</v>
      </c>
      <c r="H208" s="23" t="e">
        <f aca="true" t="array" ref="H208">SUMIF($D$4:$D$203,"ОГН",H4:H203)/SUM(IF($D$4:$D$203="ОГН",1,0)*IF(H4:H203="",0,1))</f>
        <v>#DIV/0!</v>
      </c>
      <c r="I208" s="23" t="e">
        <f aca="true" t="array" ref="I208">SUMIF($D$4:$D$203,"ОГН",I4:I203)/SUM(IF($D$4:$D$203="ОГН",1,0)*IF(I4:I203="",0,1))</f>
        <v>#DIV/0!</v>
      </c>
      <c r="J208" s="23" t="e">
        <f aca="true" t="array" ref="J208">SUMIF($D$4:$D$203,"ОГН",J4:J203)/SUM(IF($D$4:$D$203="ОГН",1,0)*IF(J4:J203="",0,1))</f>
        <v>#DIV/0!</v>
      </c>
      <c r="K208" s="23" t="e">
        <f aca="true" t="array" ref="K208">SUMIF($D$4:$D$203,"ОГН",K4:K203)/SUM(IF($D$4:$D$203="ОГН",1,0)*IF(K4:K203="",0,1))</f>
        <v>#DIV/0!</v>
      </c>
      <c r="L208" s="23" t="e">
        <f aca="true" t="array" ref="L208">SUMIF($D$4:$D$203,"ОГН",L4:L203)/SUM(IF($D$4:$D$203="ОГН",1,0)*IF(L4:L203="",0,1))</f>
        <v>#DIV/0!</v>
      </c>
      <c r="M208" s="23" t="e">
        <f aca="true" t="array" ref="M208">SUMIF($D$4:$D$203,"ОГН",M4:M203)/SUM(IF($D$4:$D$203="ОГН",1,0)*IF(M4:M203="",0,1))</f>
        <v>#DIV/0!</v>
      </c>
      <c r="N208" s="23" t="e">
        <f aca="true" t="array" ref="N208">SUMIF($D$4:$D$203,"ОГН",N4:N203)/SUM(IF($D$4:$D$203="ОГН",1,0)*IF(N4:N203="",0,1))</f>
        <v>#DIV/0!</v>
      </c>
      <c r="O208" s="23" t="e">
        <f aca="true" t="array" ref="O208">SUMIF($D$4:$D$203,"ОГН",O4:O203)/SUM(IF($D$4:$D$203="ОГН",1,0)*IF(O4:O203="",0,1))</f>
        <v>#DIV/0!</v>
      </c>
      <c r="P208" s="23" t="e">
        <f aca="true" t="array" ref="P208">SUMIF($D$4:$D$203,"ОГН",P4:P203)/SUM(IF($D$4:$D$203="ОГН",1,0)*IF(P4:P203="",0,1))</f>
        <v>#DIV/0!</v>
      </c>
      <c r="Q208" s="23" t="e">
        <f aca="true" t="array" ref="Q208">SUMIF($D$4:$D$203,"ОГН",Q4:Q203)/SUM(IF($D$4:$D$203="ОГН",1,0)*IF(Q4:Q203="",0,1))</f>
        <v>#DIV/0!</v>
      </c>
      <c r="R208" s="23" t="e">
        <f aca="true" t="array" ref="R208">SUMIF($D$4:$D$203,"ОГН",R4:R203)/SUM(IF($D$4:$D$203="ОГН",1,0)*IF(R4:R203="",0,1))</f>
        <v>#DIV/0!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134</v>
      </c>
      <c r="D209" s="13" t="s">
        <v>84</v>
      </c>
      <c r="E209" s="50">
        <f>SUM(E4:E203)/E206</f>
        <v>52.529411764705884</v>
      </c>
      <c r="F209" s="23" t="e">
        <f>SUM(F4:F203)/IF(COUNTA(F4:F203)=0,"",COUNTA(F4:F203))</f>
        <v>#VALUE!</v>
      </c>
      <c r="G209" s="23">
        <f aca="true" t="shared" si="74" ref="G209:U209">SUM(G4:G203)/IF(COUNTA(G4:G203)=0,"",COUNTA(G4:G203))</f>
        <v>13</v>
      </c>
      <c r="H209" s="23">
        <f t="shared" si="74"/>
        <v>12.588235294117647</v>
      </c>
      <c r="I209" s="23" t="e">
        <f t="shared" si="74"/>
        <v>#VALUE!</v>
      </c>
      <c r="J209" s="23">
        <f t="shared" si="74"/>
        <v>10.117647058823529</v>
      </c>
      <c r="K209" s="23">
        <f t="shared" si="74"/>
        <v>7.117647058823529</v>
      </c>
      <c r="L209" s="23">
        <f t="shared" si="74"/>
        <v>6</v>
      </c>
      <c r="M209" s="23" t="e">
        <f t="shared" si="74"/>
        <v>#VALUE!</v>
      </c>
      <c r="N209" s="23">
        <f t="shared" si="74"/>
        <v>12.625</v>
      </c>
      <c r="O209" s="23" t="e">
        <f t="shared" si="74"/>
        <v>#VALUE!</v>
      </c>
      <c r="P209" s="23" t="e">
        <f t="shared" si="74"/>
        <v>#VALUE!</v>
      </c>
      <c r="Q209" s="23" t="e">
        <f t="shared" si="74"/>
        <v>#VALUE!</v>
      </c>
      <c r="R209" s="23">
        <f t="shared" si="74"/>
        <v>10</v>
      </c>
      <c r="S209" s="23">
        <f t="shared" si="74"/>
        <v>12</v>
      </c>
      <c r="T209" s="23" t="e">
        <f t="shared" si="74"/>
        <v>#VALUE!</v>
      </c>
      <c r="U209" s="23" t="e">
        <f t="shared" si="74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75" ref="W211:AK211">COUNTIF(W4:W203,5)+COUNTIF(W4:W203,4)</f>
        <v>8</v>
      </c>
      <c r="X211" s="41">
        <f t="shared" si="75"/>
        <v>9</v>
      </c>
      <c r="Y211" s="41">
        <f t="shared" si="75"/>
        <v>0</v>
      </c>
      <c r="Z211" s="41">
        <f t="shared" si="75"/>
        <v>3</v>
      </c>
      <c r="AA211" s="41">
        <f t="shared" si="75"/>
        <v>2</v>
      </c>
      <c r="AB211" s="41">
        <f t="shared" si="75"/>
        <v>0</v>
      </c>
      <c r="AC211" s="41">
        <f t="shared" si="75"/>
        <v>0</v>
      </c>
      <c r="AD211" s="41">
        <f t="shared" si="75"/>
        <v>4</v>
      </c>
      <c r="AE211" s="41">
        <f t="shared" si="75"/>
        <v>0</v>
      </c>
      <c r="AF211" s="41">
        <f t="shared" si="75"/>
        <v>0</v>
      </c>
      <c r="AG211" s="41">
        <f t="shared" si="75"/>
        <v>0</v>
      </c>
      <c r="AH211" s="41">
        <f t="shared" si="75"/>
        <v>0</v>
      </c>
      <c r="AI211" s="41">
        <f t="shared" si="75"/>
        <v>0</v>
      </c>
      <c r="AJ211" s="41">
        <f t="shared" si="75"/>
        <v>0</v>
      </c>
      <c r="AK211" s="41">
        <f t="shared" si="75"/>
        <v>0</v>
      </c>
      <c r="AL211" s="44" t="s">
        <v>92</v>
      </c>
    </row>
    <row r="212" spans="22:38" ht="38.25" customHeight="1">
      <c r="V212" s="13">
        <f aca="true" t="shared" si="76" ref="V212:AK212">COUNTIF(V4:V203,3)</f>
        <v>0</v>
      </c>
      <c r="W212" s="13">
        <f t="shared" si="76"/>
        <v>9</v>
      </c>
      <c r="X212" s="13">
        <f t="shared" si="76"/>
        <v>8</v>
      </c>
      <c r="Y212" s="13">
        <f t="shared" si="76"/>
        <v>0</v>
      </c>
      <c r="Z212" s="13">
        <f t="shared" si="76"/>
        <v>14</v>
      </c>
      <c r="AA212" s="13">
        <f t="shared" si="76"/>
        <v>15</v>
      </c>
      <c r="AB212" s="13">
        <f t="shared" si="76"/>
        <v>7</v>
      </c>
      <c r="AC212" s="13">
        <f t="shared" si="76"/>
        <v>0</v>
      </c>
      <c r="AD212" s="13">
        <f t="shared" si="76"/>
        <v>4</v>
      </c>
      <c r="AE212" s="13">
        <f t="shared" si="76"/>
        <v>0</v>
      </c>
      <c r="AF212" s="13">
        <f t="shared" si="76"/>
        <v>0</v>
      </c>
      <c r="AG212" s="13">
        <f t="shared" si="76"/>
        <v>0</v>
      </c>
      <c r="AH212" s="13">
        <f t="shared" si="76"/>
        <v>1</v>
      </c>
      <c r="AI212" s="13">
        <f t="shared" si="76"/>
        <v>1</v>
      </c>
      <c r="AJ212" s="13">
        <f t="shared" si="76"/>
        <v>0</v>
      </c>
      <c r="AK212" s="13">
        <f t="shared" si="76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77" ref="V213:AK213">COUNTIF(V4:V203,2)</f>
        <v>0</v>
      </c>
      <c r="W213" s="41">
        <f t="shared" si="77"/>
        <v>0</v>
      </c>
      <c r="X213" s="41">
        <f t="shared" si="77"/>
        <v>0</v>
      </c>
      <c r="Y213" s="41">
        <f t="shared" si="77"/>
        <v>0</v>
      </c>
      <c r="Z213" s="41">
        <f t="shared" si="77"/>
        <v>0</v>
      </c>
      <c r="AA213" s="41">
        <f t="shared" si="77"/>
        <v>0</v>
      </c>
      <c r="AB213" s="41">
        <f t="shared" si="77"/>
        <v>0</v>
      </c>
      <c r="AC213" s="41">
        <f t="shared" si="77"/>
        <v>0</v>
      </c>
      <c r="AD213" s="41">
        <f t="shared" si="77"/>
        <v>0</v>
      </c>
      <c r="AE213" s="41">
        <f t="shared" si="77"/>
        <v>0</v>
      </c>
      <c r="AF213" s="41">
        <f t="shared" si="77"/>
        <v>0</v>
      </c>
      <c r="AG213" s="41">
        <f t="shared" si="77"/>
        <v>0</v>
      </c>
      <c r="AH213" s="41">
        <f t="shared" si="77"/>
        <v>0</v>
      </c>
      <c r="AI213" s="41">
        <f t="shared" si="77"/>
        <v>0</v>
      </c>
      <c r="AJ213" s="41">
        <f t="shared" si="77"/>
        <v>0</v>
      </c>
      <c r="AK213" s="41">
        <f t="shared" si="77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78" ref="V214:AK214">(F206-V213)/(F206*100%)</f>
        <v>#DIV/0!</v>
      </c>
      <c r="W214" s="45">
        <f t="shared" si="78"/>
        <v>1</v>
      </c>
      <c r="X214" s="45">
        <f t="shared" si="78"/>
        <v>1</v>
      </c>
      <c r="Y214" s="45" t="e">
        <f t="shared" si="78"/>
        <v>#DIV/0!</v>
      </c>
      <c r="Z214" s="45">
        <f t="shared" si="78"/>
        <v>1</v>
      </c>
      <c r="AA214" s="45">
        <f t="shared" si="78"/>
        <v>1</v>
      </c>
      <c r="AB214" s="45">
        <f t="shared" si="78"/>
        <v>1</v>
      </c>
      <c r="AC214" s="45" t="e">
        <f t="shared" si="78"/>
        <v>#DIV/0!</v>
      </c>
      <c r="AD214" s="45">
        <f t="shared" si="78"/>
        <v>1</v>
      </c>
      <c r="AE214" s="45" t="e">
        <f t="shared" si="78"/>
        <v>#DIV/0!</v>
      </c>
      <c r="AF214" s="45" t="e">
        <f t="shared" si="78"/>
        <v>#DIV/0!</v>
      </c>
      <c r="AG214" s="45" t="e">
        <f t="shared" si="78"/>
        <v>#DIV/0!</v>
      </c>
      <c r="AH214" s="45">
        <f t="shared" si="78"/>
        <v>1</v>
      </c>
      <c r="AI214" s="45">
        <f t="shared" si="78"/>
        <v>1</v>
      </c>
      <c r="AJ214" s="45" t="e">
        <f t="shared" si="78"/>
        <v>#DIV/0!</v>
      </c>
      <c r="AK214" s="45" t="e">
        <f t="shared" si="78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17</v>
      </c>
      <c r="E217" s="35">
        <f>F206</f>
        <v>0</v>
      </c>
      <c r="F217" s="35">
        <f>G206</f>
        <v>17</v>
      </c>
      <c r="G217" s="35">
        <f>H206</f>
        <v>17</v>
      </c>
      <c r="H217" s="35">
        <f>I206</f>
        <v>0</v>
      </c>
      <c r="I217" s="35">
        <f>K206</f>
        <v>17</v>
      </c>
      <c r="J217" s="35">
        <f>J206</f>
        <v>17</v>
      </c>
      <c r="K217" s="35">
        <f aca="true" t="shared" si="79" ref="K217:T217">L206</f>
        <v>7</v>
      </c>
      <c r="L217" s="35">
        <f t="shared" si="79"/>
        <v>0</v>
      </c>
      <c r="M217" s="35">
        <f t="shared" si="79"/>
        <v>8</v>
      </c>
      <c r="N217" s="35">
        <f t="shared" si="79"/>
        <v>0</v>
      </c>
      <c r="O217" s="35">
        <f t="shared" si="79"/>
        <v>0</v>
      </c>
      <c r="P217" s="35">
        <f t="shared" si="79"/>
        <v>0</v>
      </c>
      <c r="Q217" s="35">
        <f t="shared" si="79"/>
        <v>1</v>
      </c>
      <c r="R217" s="35">
        <f t="shared" si="79"/>
        <v>1</v>
      </c>
      <c r="S217" s="35">
        <f t="shared" si="79"/>
        <v>0</v>
      </c>
      <c r="T217" s="35">
        <f t="shared" si="79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80" ref="D218:H219">E204</f>
        <v>17</v>
      </c>
      <c r="E218" s="35">
        <f t="shared" si="80"/>
        <v>0</v>
      </c>
      <c r="F218" s="35">
        <f t="shared" si="80"/>
        <v>17</v>
      </c>
      <c r="G218" s="35">
        <f t="shared" si="80"/>
        <v>17</v>
      </c>
      <c r="H218" s="35">
        <f t="shared" si="80"/>
        <v>0</v>
      </c>
      <c r="I218" s="35">
        <f>K204</f>
        <v>17</v>
      </c>
      <c r="J218" s="35">
        <f>J204</f>
        <v>17</v>
      </c>
      <c r="K218" s="35">
        <f aca="true" t="shared" si="81" ref="K218:T218">L204</f>
        <v>7</v>
      </c>
      <c r="L218" s="35">
        <f t="shared" si="81"/>
        <v>0</v>
      </c>
      <c r="M218" s="35">
        <f t="shared" si="81"/>
        <v>8</v>
      </c>
      <c r="N218" s="35">
        <f t="shared" si="81"/>
        <v>0</v>
      </c>
      <c r="O218" s="35">
        <f t="shared" si="81"/>
        <v>0</v>
      </c>
      <c r="P218" s="35">
        <f t="shared" si="81"/>
        <v>0</v>
      </c>
      <c r="Q218" s="35">
        <f t="shared" si="81"/>
        <v>1</v>
      </c>
      <c r="R218" s="35">
        <f t="shared" si="81"/>
        <v>1</v>
      </c>
      <c r="S218" s="35">
        <f t="shared" si="81"/>
        <v>0</v>
      </c>
      <c r="T218" s="35">
        <f t="shared" si="81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80"/>
        <v>0</v>
      </c>
      <c r="E219" s="35">
        <f t="shared" si="80"/>
        <v>0</v>
      </c>
      <c r="F219" s="35">
        <f t="shared" si="80"/>
        <v>0</v>
      </c>
      <c r="G219" s="35">
        <f t="shared" si="80"/>
        <v>0</v>
      </c>
      <c r="H219" s="35">
        <f t="shared" si="80"/>
        <v>0</v>
      </c>
      <c r="I219" s="35">
        <f>K205</f>
        <v>0</v>
      </c>
      <c r="J219" s="35">
        <f>J205</f>
        <v>0</v>
      </c>
      <c r="K219" s="35">
        <f aca="true" t="shared" si="82" ref="K219:T219">L205</f>
        <v>0</v>
      </c>
      <c r="L219" s="35">
        <f t="shared" si="82"/>
        <v>0</v>
      </c>
      <c r="M219" s="35">
        <f t="shared" si="82"/>
        <v>0</v>
      </c>
      <c r="N219" s="35">
        <f t="shared" si="82"/>
        <v>0</v>
      </c>
      <c r="O219" s="35">
        <f t="shared" si="82"/>
        <v>0</v>
      </c>
      <c r="P219" s="35">
        <f t="shared" si="82"/>
        <v>0</v>
      </c>
      <c r="Q219" s="35">
        <f t="shared" si="82"/>
        <v>0</v>
      </c>
      <c r="R219" s="35">
        <f t="shared" si="82"/>
        <v>0</v>
      </c>
      <c r="S219" s="35">
        <f t="shared" si="82"/>
        <v>0</v>
      </c>
      <c r="T219" s="35">
        <f t="shared" si="82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52.529411764705884</v>
      </c>
      <c r="E220" s="43" t="e">
        <f>F209</f>
        <v>#VALUE!</v>
      </c>
      <c r="F220" s="43">
        <f>G209</f>
        <v>13</v>
      </c>
      <c r="G220" s="43">
        <f>H209</f>
        <v>12.588235294117647</v>
      </c>
      <c r="H220" s="43" t="e">
        <f>I209</f>
        <v>#VALUE!</v>
      </c>
      <c r="I220" s="43">
        <f>K209</f>
        <v>7.117647058823529</v>
      </c>
      <c r="J220" s="43">
        <f>J209</f>
        <v>10.117647058823529</v>
      </c>
      <c r="K220" s="43">
        <f aca="true" t="shared" si="83" ref="K220:T220">L209</f>
        <v>6</v>
      </c>
      <c r="L220" s="43" t="e">
        <f t="shared" si="83"/>
        <v>#VALUE!</v>
      </c>
      <c r="M220" s="43">
        <f t="shared" si="83"/>
        <v>12.625</v>
      </c>
      <c r="N220" s="43" t="e">
        <f t="shared" si="83"/>
        <v>#VALUE!</v>
      </c>
      <c r="O220" s="43" t="e">
        <f t="shared" si="83"/>
        <v>#VALUE!</v>
      </c>
      <c r="P220" s="43" t="e">
        <f t="shared" si="83"/>
        <v>#VALUE!</v>
      </c>
      <c r="Q220" s="43">
        <f t="shared" si="83"/>
        <v>10</v>
      </c>
      <c r="R220" s="43">
        <f t="shared" si="83"/>
        <v>12</v>
      </c>
      <c r="S220" s="43" t="e">
        <f t="shared" si="83"/>
        <v>#VALUE!</v>
      </c>
      <c r="T220" s="43" t="e">
        <f t="shared" si="83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52.529411764705884</v>
      </c>
      <c r="E221" s="43" t="e">
        <f>IF(F207,0)</f>
        <v>#DIV/0!</v>
      </c>
      <c r="F221" s="43">
        <f aca="true" t="shared" si="84" ref="F221:H222">G207</f>
        <v>13</v>
      </c>
      <c r="G221" s="43">
        <f t="shared" si="84"/>
        <v>12.588235294117647</v>
      </c>
      <c r="H221" s="43" t="e">
        <f t="shared" si="84"/>
        <v>#DIV/0!</v>
      </c>
      <c r="I221" s="43">
        <f>K207</f>
        <v>7.117647058823529</v>
      </c>
      <c r="J221" s="43">
        <f>J207</f>
        <v>10.117647058823529</v>
      </c>
      <c r="K221" s="43">
        <f aca="true" t="shared" si="85" ref="K221:T221">L207</f>
        <v>6</v>
      </c>
      <c r="L221" s="43" t="e">
        <f t="shared" si="85"/>
        <v>#DIV/0!</v>
      </c>
      <c r="M221" s="43">
        <f t="shared" si="85"/>
        <v>12.625</v>
      </c>
      <c r="N221" s="43" t="e">
        <f t="shared" si="85"/>
        <v>#DIV/0!</v>
      </c>
      <c r="O221" s="43" t="e">
        <f t="shared" si="85"/>
        <v>#DIV/0!</v>
      </c>
      <c r="P221" s="43" t="e">
        <f t="shared" si="85"/>
        <v>#DIV/0!</v>
      </c>
      <c r="Q221" s="43">
        <f t="shared" si="85"/>
        <v>10</v>
      </c>
      <c r="R221" s="43">
        <f t="shared" si="85"/>
        <v>12</v>
      </c>
      <c r="S221" s="43" t="e">
        <f t="shared" si="85"/>
        <v>#DIV/0!</v>
      </c>
      <c r="T221" s="43" t="e">
        <f t="shared" si="85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 t="e">
        <f>E208</f>
        <v>#DIV/0!</v>
      </c>
      <c r="E222" s="43" t="e">
        <f>F208</f>
        <v>#DIV/0!</v>
      </c>
      <c r="F222" s="43" t="e">
        <f t="shared" si="84"/>
        <v>#DIV/0!</v>
      </c>
      <c r="G222" s="43" t="e">
        <f t="shared" si="84"/>
        <v>#DIV/0!</v>
      </c>
      <c r="H222" s="43" t="e">
        <f t="shared" si="84"/>
        <v>#DIV/0!</v>
      </c>
      <c r="I222" s="43" t="e">
        <f>K208</f>
        <v>#DIV/0!</v>
      </c>
      <c r="J222" s="43" t="e">
        <f>J208</f>
        <v>#DIV/0!</v>
      </c>
      <c r="K222" s="43" t="e">
        <f aca="true" t="shared" si="86" ref="K222:T222">L208</f>
        <v>#DIV/0!</v>
      </c>
      <c r="L222" s="43" t="e">
        <f t="shared" si="86"/>
        <v>#DIV/0!</v>
      </c>
      <c r="M222" s="43" t="e">
        <f t="shared" si="86"/>
        <v>#DIV/0!</v>
      </c>
      <c r="N222" s="43" t="e">
        <f t="shared" si="86"/>
        <v>#DIV/0!</v>
      </c>
      <c r="O222" s="43" t="e">
        <f t="shared" si="86"/>
        <v>#DIV/0!</v>
      </c>
      <c r="P222" s="43" t="e">
        <f t="shared" si="86"/>
        <v>#DIV/0!</v>
      </c>
      <c r="Q222" s="43" t="e">
        <f t="shared" si="86"/>
        <v>#DIV/0!</v>
      </c>
      <c r="R222" s="43" t="e">
        <f t="shared" si="86"/>
        <v>#DIV/0!</v>
      </c>
      <c r="S222" s="43" t="e">
        <f t="shared" si="86"/>
        <v>#DIV/0!</v>
      </c>
      <c r="T222" s="43" t="e">
        <f t="shared" si="86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8</v>
      </c>
      <c r="G223" s="11">
        <f>X211</f>
        <v>9</v>
      </c>
      <c r="H223" s="11">
        <f>Y211</f>
        <v>0</v>
      </c>
      <c r="I223" s="11">
        <f>AA211</f>
        <v>2</v>
      </c>
      <c r="J223" s="11">
        <f>Z211</f>
        <v>3</v>
      </c>
      <c r="K223" s="11">
        <f aca="true" t="shared" si="87" ref="K223:T223">AB211</f>
        <v>0</v>
      </c>
      <c r="L223" s="11">
        <f t="shared" si="87"/>
        <v>0</v>
      </c>
      <c r="M223" s="11">
        <f t="shared" si="87"/>
        <v>4</v>
      </c>
      <c r="N223" s="11">
        <f t="shared" si="87"/>
        <v>0</v>
      </c>
      <c r="O223" s="11">
        <f t="shared" si="87"/>
        <v>0</v>
      </c>
      <c r="P223" s="11">
        <f t="shared" si="87"/>
        <v>0</v>
      </c>
      <c r="Q223" s="11">
        <f t="shared" si="87"/>
        <v>0</v>
      </c>
      <c r="R223" s="11">
        <f t="shared" si="87"/>
        <v>0</v>
      </c>
      <c r="S223" s="11">
        <f t="shared" si="87"/>
        <v>0</v>
      </c>
      <c r="T223" s="11">
        <f t="shared" si="87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0</v>
      </c>
      <c r="E224" s="46" t="e">
        <f>V206</f>
        <v>#DIV/0!</v>
      </c>
      <c r="F224" s="46">
        <f>W206</f>
        <v>0.47058823529411764</v>
      </c>
      <c r="G224" s="46">
        <f>X206</f>
        <v>0.5294117647058824</v>
      </c>
      <c r="H224" s="46" t="e">
        <f>Y206</f>
        <v>#DIV/0!</v>
      </c>
      <c r="I224" s="46">
        <f>AA206</f>
        <v>0.11764705882352941</v>
      </c>
      <c r="J224" s="46">
        <f>Z206</f>
        <v>0.17647058823529413</v>
      </c>
      <c r="K224" s="46">
        <f aca="true" t="shared" si="88" ref="K224:T224">AB206</f>
        <v>0</v>
      </c>
      <c r="L224" s="46" t="e">
        <f t="shared" si="88"/>
        <v>#DIV/0!</v>
      </c>
      <c r="M224" s="46">
        <f t="shared" si="88"/>
        <v>0.5</v>
      </c>
      <c r="N224" s="46" t="e">
        <f t="shared" si="88"/>
        <v>#DIV/0!</v>
      </c>
      <c r="O224" s="46" t="e">
        <f t="shared" si="88"/>
        <v>#DIV/0!</v>
      </c>
      <c r="P224" s="46" t="e">
        <f t="shared" si="88"/>
        <v>#DIV/0!</v>
      </c>
      <c r="Q224" s="46">
        <f t="shared" si="88"/>
        <v>0</v>
      </c>
      <c r="R224" s="46">
        <f t="shared" si="88"/>
        <v>0</v>
      </c>
      <c r="S224" s="46" t="e">
        <f t="shared" si="88"/>
        <v>#DIV/0!</v>
      </c>
      <c r="T224" s="46" t="e">
        <f t="shared" si="88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0</v>
      </c>
      <c r="E225" s="46" t="e">
        <f aca="true" t="shared" si="89" ref="E225:H226">V204</f>
        <v>#DIV/0!</v>
      </c>
      <c r="F225" s="46">
        <f t="shared" si="89"/>
        <v>0.47058823529411764</v>
      </c>
      <c r="G225" s="46">
        <f t="shared" si="89"/>
        <v>0.5294117647058824</v>
      </c>
      <c r="H225" s="46" t="e">
        <f t="shared" si="89"/>
        <v>#DIV/0!</v>
      </c>
      <c r="I225" s="46">
        <f>AA204</f>
        <v>0.11764705882352941</v>
      </c>
      <c r="J225" s="46">
        <f>Z204</f>
        <v>0.17647058823529413</v>
      </c>
      <c r="K225" s="46">
        <f aca="true" t="shared" si="90" ref="K225:T226">AB204</f>
        <v>0</v>
      </c>
      <c r="L225" s="46" t="e">
        <f t="shared" si="90"/>
        <v>#DIV/0!</v>
      </c>
      <c r="M225" s="46">
        <f t="shared" si="90"/>
        <v>0.5</v>
      </c>
      <c r="N225" s="46" t="e">
        <f t="shared" si="90"/>
        <v>#DIV/0!</v>
      </c>
      <c r="O225" s="46" t="e">
        <f t="shared" si="90"/>
        <v>#DIV/0!</v>
      </c>
      <c r="P225" s="46" t="e">
        <f t="shared" si="90"/>
        <v>#DIV/0!</v>
      </c>
      <c r="Q225" s="46">
        <f t="shared" si="90"/>
        <v>0</v>
      </c>
      <c r="R225" s="46">
        <f t="shared" si="90"/>
        <v>0</v>
      </c>
      <c r="S225" s="46" t="e">
        <f t="shared" si="90"/>
        <v>#DIV/0!</v>
      </c>
      <c r="T225" s="46" t="e">
        <f t="shared" si="90"/>
        <v>#DIV/0!</v>
      </c>
      <c r="U225" s="6"/>
      <c r="V225" s="6"/>
      <c r="W225" s="28"/>
      <c r="X225" s="28"/>
      <c r="Y225" s="28"/>
      <c r="AK225" s="20"/>
      <c r="AL225"/>
    </row>
    <row r="226" spans="3:38" ht="12.75">
      <c r="C226" s="11" t="s">
        <v>94</v>
      </c>
      <c r="D226" s="53"/>
      <c r="E226" s="46" t="e">
        <f t="shared" si="89"/>
        <v>#DIV/0!</v>
      </c>
      <c r="F226" s="46" t="e">
        <f t="shared" si="89"/>
        <v>#DIV/0!</v>
      </c>
      <c r="G226" s="46" t="e">
        <f t="shared" si="89"/>
        <v>#DIV/0!</v>
      </c>
      <c r="H226" s="46" t="e">
        <f t="shared" si="89"/>
        <v>#DIV/0!</v>
      </c>
      <c r="I226" s="46" t="e">
        <f>AA205</f>
        <v>#DIV/0!</v>
      </c>
      <c r="J226" s="46" t="e">
        <f>Z205</f>
        <v>#DIV/0!</v>
      </c>
      <c r="K226" s="46" t="e">
        <f t="shared" si="90"/>
        <v>#DIV/0!</v>
      </c>
      <c r="L226" s="46" t="e">
        <f t="shared" si="90"/>
        <v>#DIV/0!</v>
      </c>
      <c r="M226" s="46" t="e">
        <f t="shared" si="90"/>
        <v>#DIV/0!</v>
      </c>
      <c r="N226" s="46" t="e">
        <f t="shared" si="90"/>
        <v>#DIV/0!</v>
      </c>
      <c r="O226" s="46" t="e">
        <f t="shared" si="90"/>
        <v>#DIV/0!</v>
      </c>
      <c r="P226" s="46" t="e">
        <f t="shared" si="90"/>
        <v>#DIV/0!</v>
      </c>
      <c r="Q226" s="46" t="e">
        <f t="shared" si="90"/>
        <v>#DIV/0!</v>
      </c>
      <c r="R226" s="46" t="e">
        <f t="shared" si="90"/>
        <v>#DIV/0!</v>
      </c>
      <c r="S226" s="46" t="e">
        <f t="shared" si="90"/>
        <v>#DIV/0!</v>
      </c>
      <c r="T226" s="46" t="e">
        <f t="shared" si="90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/>
      <c r="E227" s="11">
        <f aca="true" t="shared" si="91" ref="E227:H228">V213</f>
        <v>0</v>
      </c>
      <c r="F227" s="11">
        <f t="shared" si="91"/>
        <v>0</v>
      </c>
      <c r="G227" s="11">
        <f t="shared" si="91"/>
        <v>0</v>
      </c>
      <c r="H227" s="11">
        <f t="shared" si="91"/>
        <v>0</v>
      </c>
      <c r="I227" s="11">
        <f>AA213</f>
        <v>0</v>
      </c>
      <c r="J227" s="11">
        <f>Z213</f>
        <v>0</v>
      </c>
      <c r="K227" s="11">
        <f aca="true" t="shared" si="92" ref="K227:T228">AB213</f>
        <v>0</v>
      </c>
      <c r="L227" s="11">
        <f t="shared" si="92"/>
        <v>0</v>
      </c>
      <c r="M227" s="11">
        <f t="shared" si="92"/>
        <v>0</v>
      </c>
      <c r="N227" s="11">
        <f t="shared" si="92"/>
        <v>0</v>
      </c>
      <c r="O227" s="11">
        <f t="shared" si="92"/>
        <v>0</v>
      </c>
      <c r="P227" s="11">
        <f t="shared" si="92"/>
        <v>0</v>
      </c>
      <c r="Q227" s="11">
        <f t="shared" si="92"/>
        <v>0</v>
      </c>
      <c r="R227" s="11">
        <f t="shared" si="92"/>
        <v>0</v>
      </c>
      <c r="S227" s="11">
        <f t="shared" si="92"/>
        <v>0</v>
      </c>
      <c r="T227" s="11">
        <f t="shared" si="92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81</v>
      </c>
      <c r="E228" s="46" t="e">
        <f t="shared" si="91"/>
        <v>#DIV/0!</v>
      </c>
      <c r="F228" s="46">
        <f t="shared" si="91"/>
        <v>1</v>
      </c>
      <c r="G228" s="46">
        <f t="shared" si="91"/>
        <v>1</v>
      </c>
      <c r="H228" s="46" t="e">
        <f t="shared" si="91"/>
        <v>#DIV/0!</v>
      </c>
      <c r="I228" s="46">
        <f>AA214</f>
        <v>1</v>
      </c>
      <c r="J228" s="46">
        <f>Z214</f>
        <v>1</v>
      </c>
      <c r="K228" s="46">
        <f t="shared" si="92"/>
        <v>1</v>
      </c>
      <c r="L228" s="46" t="e">
        <f t="shared" si="92"/>
        <v>#DIV/0!</v>
      </c>
      <c r="M228" s="46">
        <f t="shared" si="92"/>
        <v>1</v>
      </c>
      <c r="N228" s="46" t="e">
        <f t="shared" si="92"/>
        <v>#DIV/0!</v>
      </c>
      <c r="O228" s="46" t="e">
        <f t="shared" si="92"/>
        <v>#DIV/0!</v>
      </c>
      <c r="P228" s="46" t="e">
        <f t="shared" si="92"/>
        <v>#DIV/0!</v>
      </c>
      <c r="Q228" s="46">
        <f t="shared" si="92"/>
        <v>1</v>
      </c>
      <c r="R228" s="46">
        <f t="shared" si="92"/>
        <v>1</v>
      </c>
      <c r="S228" s="46" t="e">
        <f t="shared" si="92"/>
        <v>#DIV/0!</v>
      </c>
      <c r="T228" s="46" t="e">
        <f t="shared" si="92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1" t="s">
        <v>53</v>
      </c>
      <c r="D230" s="172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8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3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5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4"/>
      <c r="B255" s="164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110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111</v>
      </c>
    </row>
    <row r="272" spans="2:3" ht="12.75">
      <c r="B272" s="6"/>
      <c r="C272" s="108" t="s">
        <v>112</v>
      </c>
    </row>
    <row r="273" spans="2:3" ht="12.75">
      <c r="B273" s="6"/>
      <c r="C273" s="107" t="s">
        <v>113</v>
      </c>
    </row>
    <row r="274" spans="2:3" ht="12.75">
      <c r="B274" s="6"/>
      <c r="C274" s="107" t="s">
        <v>114</v>
      </c>
    </row>
    <row r="275" spans="2:3" ht="12.75">
      <c r="B275" s="6"/>
      <c r="C275" s="107" t="s">
        <v>115</v>
      </c>
    </row>
    <row r="276" spans="2:3" ht="12.75">
      <c r="B276" s="6"/>
      <c r="C276" s="107" t="s">
        <v>116</v>
      </c>
    </row>
    <row r="277" spans="2:3" ht="12.75">
      <c r="B277" s="6"/>
      <c r="C277" s="107" t="s">
        <v>117</v>
      </c>
    </row>
    <row r="278" spans="2:3" ht="12.75">
      <c r="B278" s="6"/>
      <c r="C278" s="107" t="s">
        <v>118</v>
      </c>
    </row>
    <row r="279" spans="2:3" ht="12.75">
      <c r="B279" s="6"/>
      <c r="C279" s="107" t="s">
        <v>119</v>
      </c>
    </row>
    <row r="280" spans="2:3" ht="12.75">
      <c r="B280" s="6"/>
      <c r="C280" s="109" t="s">
        <v>120</v>
      </c>
    </row>
    <row r="281" spans="2:3" ht="12.75">
      <c r="B281" s="6"/>
      <c r="C281" s="109" t="s">
        <v>121</v>
      </c>
    </row>
    <row r="282" spans="2:3" ht="12.75">
      <c r="B282" s="6"/>
      <c r="C282" s="109" t="s">
        <v>122</v>
      </c>
    </row>
    <row r="283" spans="2:3" ht="12.75">
      <c r="B283" s="6"/>
      <c r="C283" s="109" t="s">
        <v>123</v>
      </c>
    </row>
    <row r="284" spans="2:3" ht="12.75">
      <c r="B284" s="6"/>
      <c r="C284" s="109" t="s">
        <v>124</v>
      </c>
    </row>
    <row r="285" spans="2:3" ht="12.75">
      <c r="B285" s="6"/>
      <c r="C285" s="109" t="s">
        <v>125</v>
      </c>
    </row>
    <row r="286" spans="2:3" ht="12.75">
      <c r="B286" s="6"/>
      <c r="C286" s="109" t="s">
        <v>126</v>
      </c>
    </row>
    <row r="287" spans="2:3" ht="12.75">
      <c r="B287" s="6"/>
      <c r="C287" s="109" t="s">
        <v>127</v>
      </c>
    </row>
    <row r="288" spans="2:3" ht="12.75">
      <c r="B288" s="6"/>
      <c r="C288" s="109" t="s">
        <v>128</v>
      </c>
    </row>
    <row r="289" spans="2:3" ht="12.75">
      <c r="B289" s="6"/>
      <c r="C289" s="109" t="s">
        <v>129</v>
      </c>
    </row>
    <row r="290" spans="2:3" ht="12.75">
      <c r="B290" s="6"/>
      <c r="C290" s="109" t="s">
        <v>130</v>
      </c>
    </row>
    <row r="291" spans="2:3" ht="12.75">
      <c r="B291" s="6"/>
      <c r="C291" s="109" t="s">
        <v>131</v>
      </c>
    </row>
    <row r="292" spans="2:3" ht="12.75">
      <c r="B292" s="6"/>
      <c r="C292" s="109" t="s">
        <v>132</v>
      </c>
    </row>
    <row r="293" spans="2:3" ht="12.75">
      <c r="B293" s="6"/>
      <c r="C293" s="109" t="s">
        <v>133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6" t="s">
        <v>97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6" t="s">
        <v>45</v>
      </c>
      <c r="E5" s="176"/>
      <c r="F5" s="176"/>
      <c r="G5" s="176"/>
      <c r="H5" s="176"/>
      <c r="I5" s="176"/>
      <c r="J5" s="176"/>
      <c r="K5" s="176"/>
      <c r="L5" s="176"/>
      <c r="M5" s="8"/>
      <c r="N5" s="8"/>
      <c r="O5" s="8"/>
      <c r="P5" s="8"/>
    </row>
    <row r="6" spans="3:22" ht="15.75"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4"/>
      <c r="R6" s="5"/>
      <c r="S6" s="5"/>
      <c r="T6" s="5"/>
      <c r="U6" s="5"/>
      <c r="V6" s="5"/>
    </row>
    <row r="7" spans="1:17" s="6" customFormat="1" ht="89.25" customHeight="1">
      <c r="A7" s="173" t="s">
        <v>0</v>
      </c>
      <c r="B7" s="173" t="s">
        <v>33</v>
      </c>
      <c r="C7" s="173" t="s">
        <v>44</v>
      </c>
      <c r="D7" s="173" t="s">
        <v>34</v>
      </c>
      <c r="E7" s="178" t="s">
        <v>35</v>
      </c>
      <c r="F7" s="179"/>
      <c r="G7" s="178" t="s">
        <v>38</v>
      </c>
      <c r="H7" s="179"/>
      <c r="I7" s="178" t="s">
        <v>39</v>
      </c>
      <c r="J7" s="179"/>
      <c r="K7" s="178" t="s">
        <v>40</v>
      </c>
      <c r="L7" s="179"/>
      <c r="M7" s="178" t="s">
        <v>41</v>
      </c>
      <c r="N7" s="179"/>
      <c r="O7" s="178" t="s">
        <v>42</v>
      </c>
      <c r="P7" s="179"/>
      <c r="Q7" s="173" t="s">
        <v>43</v>
      </c>
    </row>
    <row r="8" spans="1:17" s="6" customFormat="1" ht="18">
      <c r="A8" s="175"/>
      <c r="B8" s="174"/>
      <c r="C8" s="175"/>
      <c r="D8" s="174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4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6" t="s">
        <v>98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6" t="s">
        <v>45</v>
      </c>
      <c r="E20" s="176"/>
      <c r="F20" s="176"/>
      <c r="G20" s="176"/>
      <c r="H20" s="176"/>
      <c r="I20" s="176"/>
      <c r="J20" s="176"/>
      <c r="K20" s="176"/>
      <c r="L20" s="176"/>
      <c r="M20" s="8"/>
      <c r="N20" s="8"/>
      <c r="O20" s="8"/>
      <c r="P20" s="8"/>
    </row>
    <row r="21" spans="3:22" ht="15.75"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4"/>
      <c r="R21" s="5"/>
      <c r="S21" s="5"/>
      <c r="T21" s="5"/>
      <c r="U21" s="5"/>
      <c r="V21" s="5"/>
    </row>
    <row r="22" spans="1:17" s="6" customFormat="1" ht="89.25" customHeight="1">
      <c r="A22" s="173" t="s">
        <v>0</v>
      </c>
      <c r="B22" s="173" t="s">
        <v>33</v>
      </c>
      <c r="C22" s="173" t="s">
        <v>44</v>
      </c>
      <c r="D22" s="173" t="s">
        <v>34</v>
      </c>
      <c r="E22" s="178" t="s">
        <v>35</v>
      </c>
      <c r="F22" s="179"/>
      <c r="G22" s="178" t="s">
        <v>38</v>
      </c>
      <c r="H22" s="179"/>
      <c r="I22" s="178" t="s">
        <v>39</v>
      </c>
      <c r="J22" s="179"/>
      <c r="K22" s="178" t="s">
        <v>40</v>
      </c>
      <c r="L22" s="179"/>
      <c r="M22" s="178" t="s">
        <v>41</v>
      </c>
      <c r="N22" s="179"/>
      <c r="O22" s="178" t="s">
        <v>42</v>
      </c>
      <c r="P22" s="179"/>
      <c r="Q22" s="173" t="s">
        <v>43</v>
      </c>
    </row>
    <row r="23" spans="1:17" s="6" customFormat="1" ht="18">
      <c r="A23" s="175"/>
      <c r="B23" s="174"/>
      <c r="C23" s="175"/>
      <c r="D23" s="174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4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  <mergeCell ref="I7:J7"/>
    <mergeCell ref="K7:L7"/>
    <mergeCell ref="M7:N7"/>
    <mergeCell ref="O7:P7"/>
    <mergeCell ref="A22:A23"/>
    <mergeCell ref="B22:B23"/>
    <mergeCell ref="C22:C23"/>
    <mergeCell ref="D22:D23"/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2010-12-09T07:01:52Z</cp:lastPrinted>
  <dcterms:created xsi:type="dcterms:W3CDTF">2007-09-24T03:33:30Z</dcterms:created>
  <dcterms:modified xsi:type="dcterms:W3CDTF">2013-10-08T03:19:55Z</dcterms:modified>
  <cp:category/>
  <cp:version/>
  <cp:contentType/>
  <cp:contentStatus/>
</cp:coreProperties>
</file>